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ilabs365-my.sharepoint.com/personal/kate_savage_uilabs_org/Documents/Documents/"/>
    </mc:Choice>
  </mc:AlternateContent>
  <xr:revisionPtr revIDLastSave="0" documentId="8_{A6C5CFDD-03E5-4098-AFAC-B03F8684BD7B}" xr6:coauthVersionLast="47" xr6:coauthVersionMax="47" xr10:uidLastSave="{00000000-0000-0000-0000-000000000000}"/>
  <bookViews>
    <workbookView xWindow="680" yWindow="1320" windowWidth="30900" windowHeight="18230" tabRatio="500" activeTab="3" xr2:uid="{00000000-000D-0000-FFFF-FFFF00000000}"/>
  </bookViews>
  <sheets>
    <sheet name="Read Me" sheetId="1" r:id="rId1"/>
    <sheet name="Starting Point" sheetId="2" r:id="rId2"/>
    <sheet name="Supplier Inventory" sheetId="3" r:id="rId3"/>
    <sheet name="Decisions and Sign-offs" sheetId="4" r:id="rId4"/>
    <sheet name="Supplier Assessment" sheetId="5" r:id="rId5"/>
    <sheet name="Assessment Questions" sheetId="6" r:id="rId6"/>
    <sheet name="Risk Factors" sheetId="7" r:id="rId7"/>
    <sheet name="Screening Log" sheetId="8" r:id="rId8"/>
    <sheet name="Scoring Grids" sheetId="9" r:id="rId9"/>
    <sheet name="Controls and Evidence" sheetId="10" r:id="rId10"/>
    <sheet name="Training" sheetId="11" r:id="rId11"/>
    <sheet name="Measures" sheetId="12" r:id="rId12"/>
    <sheet name="Events Log" sheetId="13" r:id="rId13"/>
    <sheet name="Recurring Checks" sheetId="14" r:id="rId14"/>
    <sheet name="Lists" sheetId="15" r:id="rId15"/>
  </sheets>
  <definedNames>
    <definedName name="_xlnm._FilterDatabase" localSheetId="5" hidden="1">'Assessment Questions'!$A$5:$F$94</definedName>
    <definedName name="_xlnm._FilterDatabase" localSheetId="9" hidden="1">'Controls and Evidence'!$A$11:$P$307</definedName>
    <definedName name="_xlnm._FilterDatabase" localSheetId="3" hidden="1">'Decisions and Sign-offs'!$A$4:$G$47</definedName>
    <definedName name="_xlnm._FilterDatabase" localSheetId="12" hidden="1">'Events Log'!$A$4:$J$204</definedName>
    <definedName name="_xlnm._FilterDatabase" localSheetId="7" hidden="1">'Screening Log'!$A$4:$G$304</definedName>
    <definedName name="_xlnm._FilterDatabase" localSheetId="4" hidden="1">'Supplier Assessment'!$A$4:$T$64</definedName>
    <definedName name="_xlnm._FilterDatabase" localSheetId="2" hidden="1">'Supplier Inventory'!$A$8:$K$158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5" i="14" l="1"/>
  <c r="G15" i="14" s="1"/>
  <c r="F14" i="14"/>
  <c r="G14" i="14" s="1"/>
  <c r="F13" i="14"/>
  <c r="G13" i="14" s="1"/>
  <c r="F12" i="14"/>
  <c r="G12" i="14" s="1"/>
  <c r="F11" i="14"/>
  <c r="G11" i="14" s="1"/>
  <c r="F10" i="14"/>
  <c r="G10" i="14" s="1"/>
  <c r="F9" i="14"/>
  <c r="G9" i="14" s="1"/>
  <c r="F8" i="14"/>
  <c r="G8" i="14" s="1"/>
  <c r="G7" i="14"/>
  <c r="F7" i="14"/>
  <c r="F6" i="14"/>
  <c r="G6" i="14" s="1"/>
  <c r="F5" i="14"/>
  <c r="G5" i="14" s="1"/>
  <c r="H38" i="12"/>
  <c r="H37" i="12"/>
  <c r="H36" i="12"/>
  <c r="H35" i="12"/>
  <c r="H34" i="12"/>
  <c r="H33" i="12"/>
  <c r="H32" i="12"/>
  <c r="H31" i="12"/>
  <c r="H30" i="12"/>
  <c r="H29" i="12"/>
  <c r="H28" i="12"/>
  <c r="H27" i="12"/>
  <c r="H26" i="12"/>
  <c r="H25" i="12"/>
  <c r="H24" i="12"/>
  <c r="H23" i="12"/>
  <c r="H22" i="12"/>
  <c r="H21" i="12"/>
  <c r="H20" i="12"/>
  <c r="H19" i="12"/>
  <c r="H18" i="12"/>
  <c r="H17" i="12"/>
  <c r="H16" i="12"/>
  <c r="H15" i="12"/>
  <c r="H14" i="12"/>
  <c r="H13" i="12"/>
  <c r="H12" i="12"/>
  <c r="H11" i="12"/>
  <c r="H10" i="12"/>
  <c r="H9" i="12"/>
  <c r="H8" i="12"/>
  <c r="H7" i="12"/>
  <c r="H6" i="12"/>
  <c r="H5" i="12"/>
  <c r="D8" i="10"/>
  <c r="D6" i="10"/>
  <c r="D5" i="10"/>
  <c r="D4" i="10"/>
  <c r="D7" i="10" s="1"/>
  <c r="T64" i="5"/>
  <c r="J64" i="5"/>
  <c r="K64" i="5" s="1"/>
  <c r="T63" i="5"/>
  <c r="K63" i="5"/>
  <c r="J63" i="5"/>
  <c r="T62" i="5"/>
  <c r="K62" i="5"/>
  <c r="J62" i="5"/>
  <c r="T61" i="5"/>
  <c r="J61" i="5"/>
  <c r="K61" i="5" s="1"/>
  <c r="T60" i="5"/>
  <c r="J60" i="5"/>
  <c r="K60" i="5" s="1"/>
  <c r="T59" i="5"/>
  <c r="K59" i="5"/>
  <c r="J59" i="5"/>
  <c r="T58" i="5"/>
  <c r="K58" i="5"/>
  <c r="J58" i="5"/>
  <c r="T57" i="5"/>
  <c r="J57" i="5"/>
  <c r="K57" i="5" s="1"/>
  <c r="T56" i="5"/>
  <c r="J56" i="5"/>
  <c r="K56" i="5" s="1"/>
  <c r="T55" i="5"/>
  <c r="K55" i="5"/>
  <c r="J55" i="5"/>
  <c r="T54" i="5"/>
  <c r="K54" i="5"/>
  <c r="J54" i="5"/>
  <c r="T53" i="5"/>
  <c r="J53" i="5"/>
  <c r="K53" i="5" s="1"/>
  <c r="T52" i="5"/>
  <c r="J52" i="5"/>
  <c r="K52" i="5" s="1"/>
  <c r="T51" i="5"/>
  <c r="K51" i="5"/>
  <c r="J51" i="5"/>
  <c r="T50" i="5"/>
  <c r="K50" i="5"/>
  <c r="J50" i="5"/>
  <c r="T49" i="5"/>
  <c r="J49" i="5"/>
  <c r="K49" i="5" s="1"/>
  <c r="T48" i="5"/>
  <c r="J48" i="5"/>
  <c r="K48" i="5" s="1"/>
  <c r="T47" i="5"/>
  <c r="K47" i="5"/>
  <c r="J47" i="5"/>
  <c r="T46" i="5"/>
  <c r="K46" i="5"/>
  <c r="J46" i="5"/>
  <c r="T45" i="5"/>
  <c r="J45" i="5"/>
  <c r="K45" i="5" s="1"/>
  <c r="T44" i="5"/>
  <c r="J44" i="5"/>
  <c r="K44" i="5" s="1"/>
  <c r="T43" i="5"/>
  <c r="K43" i="5"/>
  <c r="J43" i="5"/>
  <c r="T42" i="5"/>
  <c r="K42" i="5"/>
  <c r="J42" i="5"/>
  <c r="T41" i="5"/>
  <c r="J41" i="5"/>
  <c r="K41" i="5" s="1"/>
  <c r="T40" i="5"/>
  <c r="J40" i="5"/>
  <c r="K40" i="5" s="1"/>
  <c r="T39" i="5"/>
  <c r="K39" i="5"/>
  <c r="J39" i="5"/>
  <c r="T38" i="5"/>
  <c r="K38" i="5"/>
  <c r="J38" i="5"/>
  <c r="T37" i="5"/>
  <c r="J37" i="5"/>
  <c r="K37" i="5" s="1"/>
  <c r="T36" i="5"/>
  <c r="J36" i="5"/>
  <c r="K36" i="5" s="1"/>
  <c r="T35" i="5"/>
  <c r="K35" i="5"/>
  <c r="J35" i="5"/>
  <c r="T34" i="5"/>
  <c r="K34" i="5"/>
  <c r="J34" i="5"/>
  <c r="T33" i="5"/>
  <c r="J33" i="5"/>
  <c r="K33" i="5" s="1"/>
  <c r="T32" i="5"/>
  <c r="J32" i="5"/>
  <c r="K32" i="5" s="1"/>
  <c r="T31" i="5"/>
  <c r="K31" i="5"/>
  <c r="J31" i="5"/>
  <c r="T30" i="5"/>
  <c r="K30" i="5"/>
  <c r="J30" i="5"/>
  <c r="T29" i="5"/>
  <c r="J29" i="5"/>
  <c r="K29" i="5" s="1"/>
  <c r="T28" i="5"/>
  <c r="J28" i="5"/>
  <c r="K28" i="5" s="1"/>
  <c r="T27" i="5"/>
  <c r="K27" i="5"/>
  <c r="J27" i="5"/>
  <c r="T26" i="5"/>
  <c r="K26" i="5"/>
  <c r="J26" i="5"/>
  <c r="T25" i="5"/>
  <c r="J25" i="5"/>
  <c r="K25" i="5" s="1"/>
  <c r="T24" i="5"/>
  <c r="J24" i="5"/>
  <c r="K24" i="5" s="1"/>
  <c r="T23" i="5"/>
  <c r="K23" i="5"/>
  <c r="J23" i="5"/>
  <c r="T22" i="5"/>
  <c r="K22" i="5"/>
  <c r="J22" i="5"/>
  <c r="T21" i="5"/>
  <c r="J21" i="5"/>
  <c r="K21" i="5" s="1"/>
  <c r="T20" i="5"/>
  <c r="J20" i="5"/>
  <c r="K20" i="5" s="1"/>
  <c r="T19" i="5"/>
  <c r="K19" i="5"/>
  <c r="J19" i="5"/>
  <c r="T18" i="5"/>
  <c r="K18" i="5"/>
  <c r="J18" i="5"/>
  <c r="T17" i="5"/>
  <c r="J17" i="5"/>
  <c r="K17" i="5" s="1"/>
  <c r="T16" i="5"/>
  <c r="J16" i="5"/>
  <c r="K16" i="5" s="1"/>
  <c r="T15" i="5"/>
  <c r="K15" i="5"/>
  <c r="J15" i="5"/>
  <c r="T14" i="5"/>
  <c r="K14" i="5"/>
  <c r="J14" i="5"/>
  <c r="T13" i="5"/>
  <c r="J13" i="5"/>
  <c r="K13" i="5" s="1"/>
  <c r="T12" i="5"/>
  <c r="J12" i="5"/>
  <c r="K12" i="5" s="1"/>
  <c r="T11" i="5"/>
  <c r="K11" i="5"/>
  <c r="J11" i="5"/>
  <c r="T10" i="5"/>
  <c r="K10" i="5"/>
  <c r="J10" i="5"/>
  <c r="T9" i="5"/>
  <c r="J9" i="5"/>
  <c r="K9" i="5" s="1"/>
  <c r="T8" i="5"/>
  <c r="J8" i="5"/>
  <c r="K8" i="5" s="1"/>
  <c r="T7" i="5"/>
  <c r="K7" i="5"/>
  <c r="J7" i="5"/>
  <c r="T6" i="5"/>
  <c r="K6" i="5"/>
  <c r="J6" i="5"/>
  <c r="T5" i="5"/>
  <c r="J5" i="5"/>
  <c r="K5" i="5" s="1"/>
  <c r="J158" i="3"/>
  <c r="J157" i="3"/>
  <c r="J156" i="3"/>
  <c r="J155" i="3"/>
  <c r="J154" i="3"/>
  <c r="J153" i="3"/>
  <c r="J152" i="3"/>
  <c r="J151" i="3"/>
  <c r="J150" i="3"/>
  <c r="J149" i="3"/>
  <c r="J148" i="3"/>
  <c r="J147" i="3"/>
  <c r="J146" i="3"/>
  <c r="J145" i="3"/>
  <c r="J144" i="3"/>
  <c r="J143" i="3"/>
  <c r="J142" i="3"/>
  <c r="J141" i="3"/>
  <c r="J140" i="3"/>
  <c r="J139" i="3"/>
  <c r="J138" i="3"/>
  <c r="J137" i="3"/>
  <c r="J136" i="3"/>
  <c r="J135" i="3"/>
  <c r="J134" i="3"/>
  <c r="J133" i="3"/>
  <c r="J132" i="3"/>
  <c r="J131" i="3"/>
  <c r="J130" i="3"/>
  <c r="J129" i="3"/>
  <c r="J128" i="3"/>
  <c r="J127" i="3"/>
  <c r="J126" i="3"/>
  <c r="J125" i="3"/>
  <c r="J124" i="3"/>
  <c r="J123" i="3"/>
  <c r="J122" i="3"/>
  <c r="J121" i="3"/>
  <c r="J120" i="3"/>
  <c r="J119" i="3"/>
  <c r="J118" i="3"/>
  <c r="J117" i="3"/>
  <c r="J116" i="3"/>
  <c r="J115" i="3"/>
  <c r="J114" i="3"/>
  <c r="J113" i="3"/>
  <c r="J112" i="3"/>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C6" i="3"/>
  <c r="D6" i="3" s="1"/>
  <c r="C28" i="2"/>
  <c r="C26" i="2"/>
  <c r="C25" i="2"/>
  <c r="C24" i="2"/>
  <c r="C23" i="2"/>
</calcChain>
</file>

<file path=xl/sharedStrings.xml><?xml version="1.0" encoding="utf-8"?>
<sst xmlns="http://schemas.openxmlformats.org/spreadsheetml/2006/main" count="2199" uniqueCount="1137">
  <si>
    <t>Supply Chain Security Evidence Workbook</t>
  </si>
  <si>
    <t>Companion to the Supply Chain Security Playbook. Built from NIST SP 800-161 Rev. 1, Update 1.</t>
  </si>
  <si>
    <t>What this is</t>
  </si>
  <si>
    <t>A place to record the proof for each play in the playbook. It ships blank. It holds no company data and no estimated figures.</t>
  </si>
  <si>
    <t>How to use it</t>
  </si>
  <si>
    <t>Work the plays in order. Each play names the tab or tabs where you record your evidence. Fill the yellow cells. Do not edit the gray cells, which come from the NIST document.</t>
  </si>
  <si>
    <t>Cell colors</t>
  </si>
  <si>
    <t>Yellow = you fill this in.  Gray = text from the NIST document.  Blue = formula, leave it alone.</t>
  </si>
  <si>
    <t>Your call</t>
  </si>
  <si>
    <t>Where the NIST document leaves a choice to you, the cell is blank and its header says Your call. The workbook does not fill those in. The only intervals pre-filled are the ones the document states: a yearly review of the criticality analysis (Task 2-0, p. 275) and, in sample text, a yearly review of the policy and the assessment template (D.2.1.6, D.4.1.10).</t>
  </si>
  <si>
    <t>Example rows</t>
  </si>
  <si>
    <t>Two tabs have one gray italic row marked EXAMPLE. It shows the format and lets you see the formulas work. Delete it before you start. It uses rating words only and no real supplier.</t>
  </si>
  <si>
    <t>Duplicate for each supplier</t>
  </si>
  <si>
    <t>Assessment Questions and Risk Factors are written for one supplier at a time. Right-click the tab, choose Move or Copy, tick Create a copy, and rename the copy with the supplier's name.</t>
  </si>
  <si>
    <t>Sources</t>
  </si>
  <si>
    <t>Page numbers are the printed page numbers in the NIST document. Question and factor wording follows NIST Table 26 and Table 28, with a few words shortened or changed for plain reading.</t>
  </si>
  <si>
    <t>Keep sensitive data out</t>
  </si>
  <si>
    <t>Supplier assessments can hold sensitive information. The NIST document says to protect supplier data you collect (Sec. A.1.1.1, p. 65; Task 4-1, p. 290). Store your completed copy where your own rules say it belongs.</t>
  </si>
  <si>
    <t>Tab</t>
  </si>
  <si>
    <t>Used in</t>
  </si>
  <si>
    <t>Starting Point</t>
  </si>
  <si>
    <t>Before Play 1. Rate the 17 Foundational practices and pick your CSF Tier.</t>
  </si>
  <si>
    <t>Supplier Inventory</t>
  </si>
  <si>
    <t>Play 2. Supplier list with the four SR-13 fields, criticality, and review dates.</t>
  </si>
  <si>
    <t>Decisions and Sign-offs</t>
  </si>
  <si>
    <t>Plays 1 to 9. Every signature the playbook asks for.</t>
  </si>
  <si>
    <t>Supplier Assessment</t>
  </si>
  <si>
    <t>Play 6. One row per assessed supplier, with ratings that calculate from the grids.</t>
  </si>
  <si>
    <t>Assessment Questions</t>
  </si>
  <si>
    <t>Play 6. NIST scoping questionnaire (Table 26). Copy per supplier.</t>
  </si>
  <si>
    <t>Risk Factors</t>
  </si>
  <si>
    <t>Play 6. The 18 baseline risk factors (Table 28). Copy per supplier.</t>
  </si>
  <si>
    <t>Screening Log</t>
  </si>
  <si>
    <t>Play 6. Restricted-source checks by supplier and date.</t>
  </si>
  <si>
    <t>Scoring Grids</t>
  </si>
  <si>
    <t>Play 6. The NIST example grids that drive the formulas on Supplier Assessment.</t>
  </si>
  <si>
    <t>Controls and Evidence</t>
  </si>
  <si>
    <t>Play 7. All 296 controls and enhancements in Table 6, baseline controls first.</t>
  </si>
  <si>
    <t>Training</t>
  </si>
  <si>
    <t>Play 8. Roles, content, and completion records.</t>
  </si>
  <si>
    <t>Measures</t>
  </si>
  <si>
    <t>Play 9. Measure topics by level (Table 4), targets, and actuals.</t>
  </si>
  <si>
    <t>Events Log</t>
  </si>
  <si>
    <t>Play 9. Supply chain events and what you did.</t>
  </si>
  <si>
    <t>Recurring Checks</t>
  </si>
  <si>
    <t>Play 9. Review dates for the items the document says to revisit.</t>
  </si>
  <si>
    <t>Lists</t>
  </si>
  <si>
    <t>Drop-down choices.</t>
  </si>
  <si>
    <t>Starting Point Check</t>
  </si>
  <si>
    <t>Rate the 17 Foundational practices in NIST Table 3 (p. 51). Then pick your CSF Tier (Sec. 3.5, p. 50).</t>
  </si>
  <si>
    <t>Covered in</t>
  </si>
  <si>
    <t>Notes</t>
  </si>
  <si>
    <t>Establish a C-SCRM program management office or team</t>
  </si>
  <si>
    <t>Play 1</t>
  </si>
  <si>
    <t>Obtain leadership support for C-SCRM</t>
  </si>
  <si>
    <t>C-SCRM policies across enterprise levels</t>
  </si>
  <si>
    <t>Play 4</t>
  </si>
  <si>
    <t>Define the C-SCRM hierarchy</t>
  </si>
  <si>
    <t>C-SCRM governance structure</t>
  </si>
  <si>
    <t>Well-documented, consistent C-SCRM processes</t>
  </si>
  <si>
    <t>Plays 3 to 9</t>
  </si>
  <si>
    <t>Establish a C-SCRM aware culture</t>
  </si>
  <si>
    <t>Play 8</t>
  </si>
  <si>
    <t>Quality and reliability program</t>
  </si>
  <si>
    <t>Build C-SCRM into acquisition and procurement policies</t>
  </si>
  <si>
    <t>Play 5</t>
  </si>
  <si>
    <t>Determine FIPS 199 impact levels</t>
  </si>
  <si>
    <t>Play 3</t>
  </si>
  <si>
    <t>Explicit roles for C-SCRM</t>
  </si>
  <si>
    <t>Adequate and dedicated C-SCRM resources</t>
  </si>
  <si>
    <t>Defined C-SCRM control baseline</t>
  </si>
  <si>
    <t>Play 7</t>
  </si>
  <si>
    <t>Internal checks and balances to assure compliance</t>
  </si>
  <si>
    <t>Plays 7 and 9</t>
  </si>
  <si>
    <t>Supplier management program</t>
  </si>
  <si>
    <t>Plays 2, 5, and 6</t>
  </si>
  <si>
    <t>C-SCRM included in an established incident management program</t>
  </si>
  <si>
    <t>Play 9</t>
  </si>
  <si>
    <t>Processes to ensure suppliers disclose vulnerabilities</t>
  </si>
  <si>
    <t>Plays 5 and 6</t>
  </si>
  <si>
    <t>Done</t>
  </si>
  <si>
    <t>Partly</t>
  </si>
  <si>
    <t>Not started</t>
  </si>
  <si>
    <t>Not yet rated</t>
  </si>
  <si>
    <t>Earliest play that holds a practice marked Not started</t>
  </si>
  <si>
    <t>Practice 8 has no play. If it is the only one marked Not started, this cell says See notes.</t>
  </si>
  <si>
    <t>Your CSF Tier today (1 to 4)</t>
  </si>
  <si>
    <t>Tier</t>
  </si>
  <si>
    <t>Tier descriptions (Sec. 3.5, p. 50)</t>
  </si>
  <si>
    <t>You do not understand your exposure to supply chain risk or your role in the larger ecosystem. You have no processes to find, assess, and reduce that risk.</t>
  </si>
  <si>
    <t>You understand your supply chain risk and your role. You have not yet formalized how you manage that risk or how you share information with others.</t>
  </si>
  <si>
    <t>Policies, processes, and procedures for managing supply chain risk are in place, followed, and monitored. People have the skills for their roles. You have formal agreements that pass baseline requirements to suppliers and partners.</t>
  </si>
  <si>
    <t>You take in and share information with partners, and you use real-time or near real-time information to improve security before an event happens.</t>
  </si>
  <si>
    <t>Criticality analysis last completed</t>
  </si>
  <si>
    <t>Criticality review due (at least yearly, Task 2-0, p. 275)</t>
  </si>
  <si>
    <t>Supplier name</t>
  </si>
  <si>
    <t>(i) Contract or order ID</t>
  </si>
  <si>
    <t>(ii) Products or services supplied</t>
  </si>
  <si>
    <t>(iii) Program, project, or system that uses it</t>
  </si>
  <si>
    <t>(iv) Criticality level</t>
  </si>
  <si>
    <t>Single source?</t>
  </si>
  <si>
    <t>Last reviewed</t>
  </si>
  <si>
    <t>Next review due</t>
  </si>
  <si>
    <t>EXAMPLE - delete this row</t>
  </si>
  <si>
    <t>Yes</t>
  </si>
  <si>
    <t>[contract or order ID]</t>
  </si>
  <si>
    <t>[what the supplier provides]</t>
  </si>
  <si>
    <t>[system or program that uses it]</t>
  </si>
  <si>
    <t>High</t>
  </si>
  <si>
    <t>[your group name]</t>
  </si>
  <si>
    <t>No</t>
  </si>
  <si>
    <t>Example only</t>
  </si>
  <si>
    <t>Every signature or decision the playbook calls for. Add rows at the bottom as needed.</t>
  </si>
  <si>
    <t>Play</t>
  </si>
  <si>
    <t>Name</t>
  </si>
  <si>
    <t>Where the record is kept</t>
  </si>
  <si>
    <t>Status</t>
  </si>
  <si>
    <t>Designation of the C-SCRM lead (executive-level person, office, or group)</t>
  </si>
  <si>
    <t>Head of the organization</t>
  </si>
  <si>
    <t>C-SCRM team charter</t>
  </si>
  <si>
    <t>Budget list (one-time and recurring costs)</t>
  </si>
  <si>
    <t>Head of the organization, or delegate</t>
  </si>
  <si>
    <t>Supplier inventory and criticality ranking</t>
  </si>
  <si>
    <t>Program owner</t>
  </si>
  <si>
    <t>Risk appetite statements</t>
  </si>
  <si>
    <t>Risk tolerance statements (enterprise)</t>
  </si>
  <si>
    <t>Risk tolerance statements (each business line)</t>
  </si>
  <si>
    <t>Frame record: assumptions, constraints, priorities, and trade-offs</t>
  </si>
  <si>
    <t>C-SCRM strategy and plan (template D.1)</t>
  </si>
  <si>
    <t>C-SCRM policy (template D.2)</t>
  </si>
  <si>
    <t>Buying rules (purchase checklist, supplier lists)</t>
  </si>
  <si>
    <t>Leader</t>
  </si>
  <si>
    <t>C-SCRM contract language</t>
  </si>
  <si>
    <t>Legal review</t>
  </si>
  <si>
    <t>Supplier assessment records and response decisions</t>
  </si>
  <si>
    <t>Program owner signs the record. Risk owner signs the decision.</t>
  </si>
  <si>
    <t>Tailored control list</t>
  </si>
  <si>
    <t>Officials who approve tailoring</t>
  </si>
  <si>
    <t>C-SCRM plan for each priority system</t>
  </si>
  <si>
    <t>Authorizing official named in the plan</t>
  </si>
  <si>
    <t>Training role list and materials</t>
  </si>
  <si>
    <t>Official named to manage training</t>
  </si>
  <si>
    <t>Monitoring strategy</t>
  </si>
  <si>
    <t>Each report to leadership (acknowledgment)</t>
  </si>
  <si>
    <t>Play 6. One row per assessed supplier or product. Content follows the minimum record in Table 30 (pp. 245-246). Likelihood and risk calculate from Scoring Grids.</t>
  </si>
  <si>
    <t>Supplier</t>
  </si>
  <si>
    <t>Assessed by</t>
  </si>
  <si>
    <t>Date of assessment</t>
  </si>
  <si>
    <t>Threat</t>
  </si>
  <si>
    <t>Vulnerability</t>
  </si>
  <si>
    <t>Impact</t>
  </si>
  <si>
    <t>Likelihood (calculated)</t>
  </si>
  <si>
    <t>Response</t>
  </si>
  <si>
    <t>[product or service]</t>
  </si>
  <si>
    <t>[name]</t>
  </si>
  <si>
    <t>Procurement action</t>
  </si>
  <si>
    <t>[method reference]</t>
  </si>
  <si>
    <t>Moderate</t>
  </si>
  <si>
    <t>[key findings and why you chose this level]</t>
  </si>
  <si>
    <t>[options]</t>
  </si>
  <si>
    <t>Mitigate</t>
  </si>
  <si>
    <t>Assessment Questions (copy this tab for each supplier)</t>
  </si>
  <si>
    <t>NIST scoping questionnaire, Table 26 (pp. 219-224). Use only the questions that match the controls you chose (D.4, p. 217). Put the supplier's name in B3.</t>
  </si>
  <si>
    <t>Section</t>
  </si>
  <si>
    <t>Question</t>
  </si>
  <si>
    <t>Who answers (per NIST)</t>
  </si>
  <si>
    <t>Date answered</t>
  </si>
  <si>
    <t>1. Request overview</t>
  </si>
  <si>
    <t>Requestor name</t>
  </si>
  <si>
    <t>Acquirer</t>
  </si>
  <si>
    <t>C-SCRA purpose and objective</t>
  </si>
  <si>
    <t>System description</t>
  </si>
  <si>
    <t>Architecture overview</t>
  </si>
  <si>
    <t>Boundary definition</t>
  </si>
  <si>
    <t>Assessor name</t>
  </si>
  <si>
    <t>2. Product/service internal risk overview</t>
  </si>
  <si>
    <t>What % of this supplier's sales of this product/service does your enterprise consume?</t>
  </si>
  <si>
    <t>Acquirer or Supplier</t>
  </si>
  <si>
    <t>How widely used is or will the product or service be in your enterprise?</t>
  </si>
  <si>
    <t>Is the product/service manufactured in a geographic location that is considered an area of geopolitical risk for your enterprise based on its primary area of operation (e.g., in the United States)?</t>
  </si>
  <si>
    <t>Is the product manufactured or developed in a country identified as a foreign adversary or country of special concern?</t>
  </si>
  <si>
    <t>Would switching to an alternative supplier for this product or service constitute significant cost or effort for your enterprise?</t>
  </si>
  <si>
    <t>Does your enterprise have an existing relationship with another supplier for this product/service?</t>
  </si>
  <si>
    <t>How confident is your enterprise that they will be able to obtain quality products/services regardless of major supply chain disruptions, both human and natural?</t>
  </si>
  <si>
    <t>Does your enterprise maintain a reserve of this product/service?</t>
  </si>
  <si>
    <t>Is the product/service fit for purpose? (i.e., capable of meeting objectives or service levels)?</t>
  </si>
  <si>
    <t>Does the product/service perform an essential security function? If so, please describe.</t>
  </si>
  <si>
    <t>Does the product/service have root access to IT networks, OT systems, or sensitive platforms?</t>
  </si>
  <si>
    <t>Can compromise of the product/service lead to system failure or severe degradation?</t>
  </si>
  <si>
    <t>In the event of compromise leading to system failure or severe degradation, is there a known independent reliable mitigation?</t>
  </si>
  <si>
    <t>Will/does the product/service connect to a platform that is provided to customers by your enterprise?</t>
  </si>
  <si>
    <t>Will/does the product/service transmit, generate, maintain, or process high-value data (e.g., PII, PHI, PCI)?</t>
  </si>
  <si>
    <t>Will/does the product/service have access to systems that transmit, generate, maintain, or process high-value data (e.g., PII, PHI, PCI)?</t>
  </si>
  <si>
    <t>Will/does the supplier require physical access to the company's facilities as a result of its provision of the product/service?</t>
  </si>
  <si>
    <t>Based on all of the above responses, how critical is this product/service to your enterprise (i.e., critical, high, moderate, low)?</t>
  </si>
  <si>
    <t>3. Supplier overview</t>
  </si>
  <si>
    <t>Have you identified the supplier's critical suppliers?</t>
  </si>
  <si>
    <t>Did you verify the supplier ownership, whether foreign and domestic?</t>
  </si>
  <si>
    <t>If the supplier uses distributors, did you investigate them for potential risks?</t>
  </si>
  <si>
    <t>Is the supplier located in the United States?</t>
  </si>
  <si>
    <t>Does the supplier have personnel and/or professional ties (including its officers, directors, or similar officials, employees, consultants, or contractors) with any foreign government?</t>
  </si>
  <si>
    <t>Is there foreign ownership, control, or influence (FOCI) over the supplier or any business entities involved in the supply chain? If so, is the FOCI from a foreign adversary of the United States or country of concern?</t>
  </si>
  <si>
    <t>Do the laws and regulations of any foreign country in which the supplier has headquarters, research development, manufacturing, testing, packaging, distribution, or service facilities or other operations require the sharing of technology or data with that foreign country?</t>
  </si>
  <si>
    <t>Has the supplier declared where replacement components will be purchased from?</t>
  </si>
  <si>
    <t>Have the owners and locations of all of the suppliers, subcontractors, and sub-tier suppliers been identified and validated?</t>
  </si>
  <si>
    <t>Does the supplier employ the use of threat scenarios to inform the vetting of sub-tier suppliers?</t>
  </si>
  <si>
    <t>Does the supplier have documents that track part numbers to manufacturers?</t>
  </si>
  <si>
    <t>Can the supplier provide a list of who they procure hardware and software from that is utilized in the performance of the contract?</t>
  </si>
  <si>
    <t>Does the supplier have counterfeit controls in place?</t>
  </si>
  <si>
    <t>Does the supplier safeguard key program information that may be exposed through interactions with other suppliers?</t>
  </si>
  <si>
    <t>Does the supplier perform reviews and inspections and have safeguards to detect or avoid counterfeit equipment, tampered hardware or software (HW/SW), vulnerable HW/SW, and/or operations security leaks?</t>
  </si>
  <si>
    <t>Does the supplier use industry standard baselines (e.g., CIS, NES) when purchasing software?</t>
  </si>
  <si>
    <t>Does the supplier comply with regulatory and legislative mandates?</t>
  </si>
  <si>
    <t>Does the supplier have procedures for secure maintenance and upgrades following deployment?</t>
  </si>
  <si>
    <t>4. Policies and procedures</t>
  </si>
  <si>
    <t>Does the supplier have definitive policies and procedures that help minimize supply chain risk, including subsidiary sourcing needs?</t>
  </si>
  <si>
    <t>Does the supplier define and manage system criticality and capabilities?</t>
  </si>
  <si>
    <t>Does everyone associated with the procurement (e.g., supplier, C-SCRM PMO) understand the potential threats to and risks in the subject supply chain?</t>
  </si>
  <si>
    <t>What is the citizenship of all engaged personnel? If required, are all engaged personnel US citizens?</t>
  </si>
  <si>
    <t>Does the supplier have "insider threat" controls in place?</t>
  </si>
  <si>
    <t>Does the supplier verify and monitor all personnel who interact with the subject product, system, or service to know if they pose a threat?</t>
  </si>
  <si>
    <t>Does the supplier use, record, and track risk mitigation activities throughout the life cycle of the product, system, or service?</t>
  </si>
  <si>
    <t>Have all of the supplier's personnel signed non-disclosure agreements?</t>
  </si>
  <si>
    <t>Does the supplier allow its personnel or suppliers to remotely access environments?</t>
  </si>
  <si>
    <t>5. Logistics (if applicable)</t>
  </si>
  <si>
    <t>Does the supplier have documented tracking and version controls in place?</t>
  </si>
  <si>
    <t>Does the supplier analyze events (environmental or human-made) that could interrupt their supply chain?</t>
  </si>
  <si>
    <t>Are the supplier's completed parts controlled so that they are never left unattended or exposed to tampering?</t>
  </si>
  <si>
    <t>Are the supplier's completed parts locked up?</t>
  </si>
  <si>
    <t>Does the supplier have a process that ensures integrity when ordering inventory from their supplier?</t>
  </si>
  <si>
    <t>Is the supplier's inventory periodically inspected for exposure or tampering?</t>
  </si>
  <si>
    <t>Does the supplier have secure material destruction procedures for unused and scrap parts procured from their supplier?</t>
  </si>
  <si>
    <t>Is there a documented chain of custody for the deployment of products and systems?</t>
  </si>
  <si>
    <t>6. Software design and development (if applicable)</t>
  </si>
  <si>
    <t>Is the supplier familiar with all of their suppliers that will work on the design of the product/system?</t>
  </si>
  <si>
    <t>Supplier and Manufacturer</t>
  </si>
  <si>
    <t>Does the supplier base its SDLC on a secure software development standard (e.g., Microsoft Security Development Life Cycle)?</t>
  </si>
  <si>
    <t>Does the supplier perform all development onshore?</t>
  </si>
  <si>
    <t>Do only United States citizens have access to development environments?</t>
  </si>
  <si>
    <t>Does the supplier provide cybersecurity training to its developers?</t>
  </si>
  <si>
    <t>Does the supplier use trustworthy software development tools?</t>
  </si>
  <si>
    <t>Is the supplier using trustworthy information assurance controls to safeguard the development environment (e.g., secure network configurations, strict access controls, dynamic/static vulnerability management tools, penetration testing)?</t>
  </si>
  <si>
    <t>Does the supplier validate open source software prior to use?</t>
  </si>
  <si>
    <t>Are the supplier's software compilers continuously monitored?</t>
  </si>
  <si>
    <t>Does the supplier have codified software test and configuration standards?</t>
  </si>
  <si>
    <t>7. Product- or service-specific security (one questionnaire per product/service)</t>
  </si>
  <si>
    <t>Name of product or service</t>
  </si>
  <si>
    <t>Manufacturer</t>
  </si>
  <si>
    <t>Product type (i.e., hardware, software, service)</t>
  </si>
  <si>
    <t>Description of product or service</t>
  </si>
  <si>
    <t>Part number (if applicable)</t>
  </si>
  <si>
    <t>Does the manufacturer implement formal enterprise roles and governance responsible for the implementation and oversight of secure engineering across the development or manufacturing process for product offerings?</t>
  </si>
  <si>
    <t>Does the manufacturer have processes for product integrity that conform to standards such as ISO 27036 or SAE AS6171?</t>
  </si>
  <si>
    <t>Is the product compliant with Federal Information Processing Standards (FIPS) 140-2? If yes, please provide the FIPS level.</t>
  </si>
  <si>
    <t>Does the manufacturer document and communicate security control requirements for your hardware, software, or solution offering?</t>
  </si>
  <si>
    <t>Has the manufacturer received fines or sanctions from any governmental entity or regulatory body in the past year related to delivery of the product or service? If yes, please describe.</t>
  </si>
  <si>
    <t>Has the manufacturer experienced litigation claims over the past year related to the delivery of the product or service? If yes, please describe.</t>
  </si>
  <si>
    <t>Does the manufacturer provide a bill of materials (BOM) for the products, service, or components, including all logic-bearing (e.g., readable, writable, programmable) hardware, firmware, and software?</t>
  </si>
  <si>
    <t>For hardware components included in the product or service offering, does the supplier only buy from original equipment manufacturers or licensed resellers?</t>
  </si>
  <si>
    <t>Does the manufacturer have a policy or process to ensure that none of your suppliers or third-party components are on any banned list?</t>
  </si>
  <si>
    <t>How does the manufacturer prevent malicious and/or counterfeit IP components in their product offerings or solutions?</t>
  </si>
  <si>
    <t>Does the manufacturer manage the integrity of IP for its products or service offerings?</t>
  </si>
  <si>
    <t>How does the manufacturer assess, prioritize, and remediate reported product or service vulnerabilities?</t>
  </si>
  <si>
    <t>How does the manufacturer ensure that product or service vulnerabilities are remediated in a timely period to reduce the window of opportunity for attackers?</t>
  </si>
  <si>
    <t>Does the manufacturer maintain and manage a Product Security Incident Reporting and Response program (PSRT)?</t>
  </si>
  <si>
    <t>What is the manufacturer's process for ensuring that customers and external entities (such as government agencies) are notified of an incident when their product or service is impacted?</t>
  </si>
  <si>
    <t>Risk Factors (copy this tab for each critical supplier)</t>
  </si>
  <si>
    <t>NIST Table 28 baseline risk factors (pp. 235-239), wording shortened. Work through all 18 for critical suppliers (Sec. E.2.1, p. 233). Put the supplier's name in B3.</t>
  </si>
  <si>
    <t>Group</t>
  </si>
  <si>
    <t>Factor</t>
  </si>
  <si>
    <t>What to look for</t>
  </si>
  <si>
    <t>Finding</t>
  </si>
  <si>
    <t>Finding type</t>
  </si>
  <si>
    <t>Source of the information</t>
  </si>
  <si>
    <t>Confidence in the source (Your call: scale)</t>
  </si>
  <si>
    <t>Use case</t>
  </si>
  <si>
    <t>Purpose</t>
  </si>
  <si>
    <t>How the product or service will be used, what else the market offers, how urgent the need is, and how long you need it.</t>
  </si>
  <si>
    <t>Criticality</t>
  </si>
  <si>
    <t>Whether the item or a part of it supports a mission-critical function or could cause serious harm if compromised.</t>
  </si>
  <si>
    <t>Information and data</t>
  </si>
  <si>
    <t>What data the item touches, how much, and where it flows. Include any controlled or classified information.</t>
  </si>
  <si>
    <t>Reliance</t>
  </si>
  <si>
    <t>How much you depend on the item or source, whether it is a single source, and what alternatives exist.</t>
  </si>
  <si>
    <t>User and operational environment</t>
  </si>
  <si>
    <t>Where and how the item is used or installed, and where the work is performed for labor-based services.</t>
  </si>
  <si>
    <t>External interdependencies</t>
  </si>
  <si>
    <t>Data, system, or mission links to other organizations, such as shared services.</t>
  </si>
  <si>
    <t>Supplier and product</t>
  </si>
  <si>
    <t>Functionality, features, and components</t>
  </si>
  <si>
    <t>Built-in security features, who controls them, connectivity needs, bill of materials, and any data the item sends out.</t>
  </si>
  <si>
    <t>Company information</t>
  </si>
  <si>
    <t>Size, structure, leadership, finances, ownership history, investors, and contracts with foreign governments.</t>
  </si>
  <si>
    <t>Quality and past performance</t>
  </si>
  <si>
    <t>Track record, customer complaints, recalls, quality metrics, and evidence of a quality program.</t>
  </si>
  <si>
    <t>Personnel</t>
  </si>
  <si>
    <t>How the supplier vets staff, whether it has an insider threat program, turnover, and staffing level.</t>
  </si>
  <si>
    <t>Physical</t>
  </si>
  <si>
    <t>Physical security of facilities, closeness to critical infrastructure, and natural disaster exposure.</t>
  </si>
  <si>
    <t>Geopolitical</t>
  </si>
  <si>
    <t>Location-based unrest or corruption, trade route disruption, legal requirements, and regional instability.</t>
  </si>
  <si>
    <t>Foreign ownership, control, or influence</t>
  </si>
  <si>
    <t>Foreign interests with power over management or operations, and ties between the supplier and foreign governments.</t>
  </si>
  <si>
    <t>Compliance and legal</t>
  </si>
  <si>
    <t>Record of following laws, regulations, and contracts, including sanctions and trade controls, plus fines and judgments.</t>
  </si>
  <si>
    <t>Fraud, corruption, sanctions, and alignment with government interests</t>
  </si>
  <si>
    <t>Past fraud, debarment or exclusion, history of intellectual property theft or unauthorized technology transfer.</t>
  </si>
  <si>
    <t>Cybersecurity</t>
  </si>
  <si>
    <t>The supplier's security practices, past intrusions, unmitigated vulnerabilities, and signs of malicious activity.</t>
  </si>
  <si>
    <t>Counterfeit and non-conforming products</t>
  </si>
  <si>
    <t>History of counterfeits, gray market sourcing, and the supplier's anti-counterfeit controls.</t>
  </si>
  <si>
    <t>Supply chain relationships, visibility, and controls</t>
  </si>
  <si>
    <t>The supplier's own C-SCRM practices, single-source upstream parts, reliance on a single trade route, and product provenance.</t>
  </si>
  <si>
    <t>One risk indicator does not prove a supplier is unacceptable, and it does not tell you how severe the risk is. Read findings together (Sec. E.2.2, p. 240). Write "No information found" where that is true (p. 239-240).</t>
  </si>
  <si>
    <t>Play 6. Check each supplier against the nine items in Sec. E.2.2 (pp. 240-241). If a supplier is listed, escalate to leadership and counsel (Sec. E.2.2, p. 240).</t>
  </si>
  <si>
    <t>List or restriction checked</t>
  </si>
  <si>
    <t>Date checked</t>
  </si>
  <si>
    <t>Checked by</t>
  </si>
  <si>
    <t>Result</t>
  </si>
  <si>
    <t>Escalated to counsel?</t>
  </si>
  <si>
    <t>Likelihood: threat by vulnerability (Fig. 11)</t>
  </si>
  <si>
    <t>Threat \ Vulnerability</t>
  </si>
  <si>
    <t>Low</t>
  </si>
  <si>
    <t>Critical</t>
  </si>
  <si>
    <t>Moderately Likely</t>
  </si>
  <si>
    <t>Highly Likely</t>
  </si>
  <si>
    <t>Very Likely</t>
  </si>
  <si>
    <t>Unlikely</t>
  </si>
  <si>
    <t>Overall risk: likelihood by impact (Fig. 12)</t>
  </si>
  <si>
    <t>Likelihood \ Impact</t>
  </si>
  <si>
    <t>Rating definitions are in the playbook, Quick Reference A (D.4.1.4 to D.4.1.6, pp. 225-227).</t>
  </si>
  <si>
    <t>Play 7. Every control and enhancement in NIST Table 6 (pp. 164-171). Baseline controls come first. Start with those, and add others as your assessments call for them (Sec. A.1.2, p. 67).</t>
  </si>
  <si>
    <t>Baseline controls in Table 6</t>
  </si>
  <si>
    <t>Baseline controls that apply to us</t>
  </si>
  <si>
    <t>Baseline controls In place or Verified</t>
  </si>
  <si>
    <t>Baseline controls not yet decided</t>
  </si>
  <si>
    <t>All controls listed</t>
  </si>
  <si>
    <t>Control</t>
  </si>
  <si>
    <t>Control name</t>
  </si>
  <si>
    <t>In C-SCRM baseline</t>
  </si>
  <si>
    <t>Flow-down</t>
  </si>
  <si>
    <t>L1</t>
  </si>
  <si>
    <t>L2</t>
  </si>
  <si>
    <t>L3</t>
  </si>
  <si>
    <t>Table 6 page</t>
  </si>
  <si>
    <t>Applies to us?</t>
  </si>
  <si>
    <t>If not, or if tailored: reason</t>
  </si>
  <si>
    <t>Owner</t>
  </si>
  <si>
    <t>Evidence (what, and where it is kept)</t>
  </si>
  <si>
    <t>How verified (Your call)</t>
  </si>
  <si>
    <t>Last verified</t>
  </si>
  <si>
    <t>Review again by (Your call)</t>
  </si>
  <si>
    <t>AC-1</t>
  </si>
  <si>
    <t>Policy and Procedures</t>
  </si>
  <si>
    <t>x</t>
  </si>
  <si>
    <t>AC-2</t>
  </si>
  <si>
    <t>Account Management</t>
  </si>
  <si>
    <t>AC-3</t>
  </si>
  <si>
    <t>Access Enforcement</t>
  </si>
  <si>
    <t>AC-17</t>
  </si>
  <si>
    <t>Remote Access</t>
  </si>
  <si>
    <t>AC-18</t>
  </si>
  <si>
    <t>Wireless Access</t>
  </si>
  <si>
    <t>AC-19</t>
  </si>
  <si>
    <t>Access Control for Mobile Devices</t>
  </si>
  <si>
    <t>AC-20</t>
  </si>
  <si>
    <t>Use of External Systems</t>
  </si>
  <si>
    <t>AC-22</t>
  </si>
  <si>
    <t>Publicly Accessible Content</t>
  </si>
  <si>
    <t>AT-1</t>
  </si>
  <si>
    <t>AT-2(2)</t>
  </si>
  <si>
    <t>Literacy Training and Awareness | Insider Threat</t>
  </si>
  <si>
    <t>AT-3</t>
  </si>
  <si>
    <t>Role-based Training</t>
  </si>
  <si>
    <t>AT-4</t>
  </si>
  <si>
    <t>Training Records</t>
  </si>
  <si>
    <t>AU-1</t>
  </si>
  <si>
    <t>AU-2</t>
  </si>
  <si>
    <t>Event Logging</t>
  </si>
  <si>
    <t>AU-3</t>
  </si>
  <si>
    <t>Content of Audit Records</t>
  </si>
  <si>
    <t>AU-6</t>
  </si>
  <si>
    <t>Audit Record Review, Analysis, and Reporting</t>
  </si>
  <si>
    <t>AU-12</t>
  </si>
  <si>
    <t>Audit Record Generation</t>
  </si>
  <si>
    <t>CA-1</t>
  </si>
  <si>
    <t>CA-2</t>
  </si>
  <si>
    <t>Control Assessments</t>
  </si>
  <si>
    <t>CA-3</t>
  </si>
  <si>
    <t>Information Exchange</t>
  </si>
  <si>
    <t>CA-5</t>
  </si>
  <si>
    <t>Plan of Action and Milestones</t>
  </si>
  <si>
    <t>CA-6</t>
  </si>
  <si>
    <t>Authorization</t>
  </si>
  <si>
    <t>CM-1</t>
  </si>
  <si>
    <t>CM-2</t>
  </si>
  <si>
    <t>Baseline Configuration</t>
  </si>
  <si>
    <t>CM-4</t>
  </si>
  <si>
    <t>Impact Analyses</t>
  </si>
  <si>
    <t>CM-5</t>
  </si>
  <si>
    <t>Access Restrictions for Change</t>
  </si>
  <si>
    <t>CM-6</t>
  </si>
  <si>
    <t>Configuration Settings</t>
  </si>
  <si>
    <t>CM-7</t>
  </si>
  <si>
    <t>Least Functionality</t>
  </si>
  <si>
    <t>CM-8</t>
  </si>
  <si>
    <t>System Component Inventory</t>
  </si>
  <si>
    <t>CM-10</t>
  </si>
  <si>
    <t>Software Usage Restrictions</t>
  </si>
  <si>
    <t>CM-11</t>
  </si>
  <si>
    <t>User-installed Software</t>
  </si>
  <si>
    <t>CP-1</t>
  </si>
  <si>
    <t>CP-2</t>
  </si>
  <si>
    <t>Contingency Plan</t>
  </si>
  <si>
    <t>CP-3</t>
  </si>
  <si>
    <t>Contingency Training</t>
  </si>
  <si>
    <t>CP-4</t>
  </si>
  <si>
    <t>Contingency Plan Testing</t>
  </si>
  <si>
    <t>IA-1</t>
  </si>
  <si>
    <t>IA-2</t>
  </si>
  <si>
    <t>Identification and Authentication (Organizational Users)</t>
  </si>
  <si>
    <t>IA-4</t>
  </si>
  <si>
    <t>Identifier Management</t>
  </si>
  <si>
    <t>IA-5</t>
  </si>
  <si>
    <t>Authenticator Management</t>
  </si>
  <si>
    <t>IA-8</t>
  </si>
  <si>
    <t>Identification and Authentication (Non-organizational Users)</t>
  </si>
  <si>
    <t>IR-1</t>
  </si>
  <si>
    <t>IR-2</t>
  </si>
  <si>
    <t>Incident Response Training</t>
  </si>
  <si>
    <t>IR-5</t>
  </si>
  <si>
    <t>Incident Monitoring</t>
  </si>
  <si>
    <t>IR-8</t>
  </si>
  <si>
    <t>Incident Response Plan</t>
  </si>
  <si>
    <t>MA-1</t>
  </si>
  <si>
    <t>MA-4</t>
  </si>
  <si>
    <t>Nonlocal Maintenance</t>
  </si>
  <si>
    <t>MA-5</t>
  </si>
  <si>
    <t>Maintenance Personnel</t>
  </si>
  <si>
    <t>MP-1</t>
  </si>
  <si>
    <t>MP-6</t>
  </si>
  <si>
    <t>Media Sanitization</t>
  </si>
  <si>
    <t>PE-1</t>
  </si>
  <si>
    <t>PE-2</t>
  </si>
  <si>
    <t>Physical Access Authorizations</t>
  </si>
  <si>
    <t>PE-3</t>
  </si>
  <si>
    <t>Physical Access Control</t>
  </si>
  <si>
    <t>PE-6</t>
  </si>
  <si>
    <t>Monitoring Physical Access</t>
  </si>
  <si>
    <t>PE-16</t>
  </si>
  <si>
    <t>Delivery and Removal</t>
  </si>
  <si>
    <t>PL-1</t>
  </si>
  <si>
    <t>PL-2</t>
  </si>
  <si>
    <t>System Security and Privacy Plans</t>
  </si>
  <si>
    <t>PL-4</t>
  </si>
  <si>
    <t>Rules of Behavior</t>
  </si>
  <si>
    <t>PL-10</t>
  </si>
  <si>
    <t>Baseline Selection</t>
  </si>
  <si>
    <t>PM-30</t>
  </si>
  <si>
    <t>Supply Chain Risk Management Strategy</t>
  </si>
  <si>
    <t>PS-1</t>
  </si>
  <si>
    <t>PS-3</t>
  </si>
  <si>
    <t>Personnel Screening</t>
  </si>
  <si>
    <t>PS-6</t>
  </si>
  <si>
    <t>Access Agreements</t>
  </si>
  <si>
    <t>PS-7</t>
  </si>
  <si>
    <t>External Personnel Security</t>
  </si>
  <si>
    <t>RA-1</t>
  </si>
  <si>
    <t>RA-2</t>
  </si>
  <si>
    <t>Security Categorization</t>
  </si>
  <si>
    <t>RA-3</t>
  </si>
  <si>
    <t>Risk Assessment</t>
  </si>
  <si>
    <t>RA-5</t>
  </si>
  <si>
    <t>Vulnerability Monitoring and Scanning</t>
  </si>
  <si>
    <t>RA-7</t>
  </si>
  <si>
    <t>Risk Response</t>
  </si>
  <si>
    <t>SA-1</t>
  </si>
  <si>
    <t>SA-2</t>
  </si>
  <si>
    <t>Allocation of Resources</t>
  </si>
  <si>
    <t>SA-3</t>
  </si>
  <si>
    <t>System Development Life Cycle</t>
  </si>
  <si>
    <t>SA-4</t>
  </si>
  <si>
    <t>Acquisition Process</t>
  </si>
  <si>
    <t>SA-5</t>
  </si>
  <si>
    <t>System Documentation</t>
  </si>
  <si>
    <t>SA-8</t>
  </si>
  <si>
    <t>Security and Privacy Engineering Principles</t>
  </si>
  <si>
    <t>SA-22</t>
  </si>
  <si>
    <t>Unsupported System Components</t>
  </si>
  <si>
    <t>SC-1</t>
  </si>
  <si>
    <t>SC-7</t>
  </si>
  <si>
    <t>Boundary Protection</t>
  </si>
  <si>
    <t>SI-1</t>
  </si>
  <si>
    <t>SI-2</t>
  </si>
  <si>
    <t>Flaw Remediation</t>
  </si>
  <si>
    <t>SI-3</t>
  </si>
  <si>
    <t>Malicious Code Protection</t>
  </si>
  <si>
    <t>SI-4</t>
  </si>
  <si>
    <t>System Monitoring</t>
  </si>
  <si>
    <t>SI-5</t>
  </si>
  <si>
    <t>Security Alerts, Advisories, and Directives</t>
  </si>
  <si>
    <t>SI-7</t>
  </si>
  <si>
    <t>Software, Firmware, and Information Integrity</t>
  </si>
  <si>
    <t>SI-12</t>
  </si>
  <si>
    <t>Information Management and Retention</t>
  </si>
  <si>
    <t>SR-1</t>
  </si>
  <si>
    <t>SR-2</t>
  </si>
  <si>
    <t>Supply Chain Risk Management Plan</t>
  </si>
  <si>
    <t>SR-3</t>
  </si>
  <si>
    <t>Supply Chain Controls and Processes</t>
  </si>
  <si>
    <t>SR-5</t>
  </si>
  <si>
    <t>Acquisition Strategies, Tools, and Methods</t>
  </si>
  <si>
    <t>SR-8</t>
  </si>
  <si>
    <t>Notification Agreements</t>
  </si>
  <si>
    <t>SR-10</t>
  </si>
  <si>
    <t>Inspection of Systems or Components</t>
  </si>
  <si>
    <t>SR-11</t>
  </si>
  <si>
    <t>Component Authenticity</t>
  </si>
  <si>
    <t>SR-11(1)</t>
  </si>
  <si>
    <t>Component Authenticity | Anti-counterfeit Training</t>
  </si>
  <si>
    <t>SR-11(2)</t>
  </si>
  <si>
    <t>Component Authenticity | Configuration Control for Component Service and Repair</t>
  </si>
  <si>
    <t>SR-12</t>
  </si>
  <si>
    <t>Component Disposal</t>
  </si>
  <si>
    <t>AC-3(8)</t>
  </si>
  <si>
    <t>Access Enforcement | Revocation of Access Authorizations</t>
  </si>
  <si>
    <t>AC-3(9)</t>
  </si>
  <si>
    <t>Access Enforcement | Controlled Release</t>
  </si>
  <si>
    <t>AC-4</t>
  </si>
  <si>
    <t>Information Flow Enforcement</t>
  </si>
  <si>
    <t>AC-4(6)</t>
  </si>
  <si>
    <t>Information Flow Enforcement | Metadata</t>
  </si>
  <si>
    <t>AC-4(17)</t>
  </si>
  <si>
    <t>Information Flow Enforcement | Domain Authentication</t>
  </si>
  <si>
    <t>AC-4(19)</t>
  </si>
  <si>
    <t>Information Flow Enforcement | Validation of Metadata</t>
  </si>
  <si>
    <t>AC-4(21)</t>
  </si>
  <si>
    <t>Information Flow Enforcement | Physical or Logical Separation of Information Flows</t>
  </si>
  <si>
    <t>AC-5</t>
  </si>
  <si>
    <t>Separation of Duties</t>
  </si>
  <si>
    <t>AC-6(6)</t>
  </si>
  <si>
    <t>Least Privilege | Privileged Access by Non-organizational Users</t>
  </si>
  <si>
    <t>AC-17(6)</t>
  </si>
  <si>
    <t>Remote Access | Protection of Mechanism Information</t>
  </si>
  <si>
    <t>AC-20(1)</t>
  </si>
  <si>
    <t>Use of External Systems | Limits on Authorized Use</t>
  </si>
  <si>
    <t>AC-20(3)</t>
  </si>
  <si>
    <t>Use of External Systems | Non-organizationally Owned Systems — Restricted Use</t>
  </si>
  <si>
    <t>AC-21</t>
  </si>
  <si>
    <t>Information Sharing</t>
  </si>
  <si>
    <t>AC-23</t>
  </si>
  <si>
    <t>Data Mining Protection</t>
  </si>
  <si>
    <t>AC-24</t>
  </si>
  <si>
    <t>Access Control Decisions</t>
  </si>
  <si>
    <t>AT-2(1)</t>
  </si>
  <si>
    <t>Literacy Training and Awareness | Practical Exercises</t>
  </si>
  <si>
    <t>AT-2(3)</t>
  </si>
  <si>
    <t>Literacy Training and Awareness | Social Engineering and Mining</t>
  </si>
  <si>
    <t>AT-2(4)</t>
  </si>
  <si>
    <t>Literacy Training and Awareness | Suspicious Communications and Anomalous System Behavior</t>
  </si>
  <si>
    <t>AT-2(5)</t>
  </si>
  <si>
    <t>Literacy Training and Awareness | Advanced Persistent Threat</t>
  </si>
  <si>
    <t>AT-2(6)</t>
  </si>
  <si>
    <t>Literacy Training and Awareness | Cyber Threat Environment</t>
  </si>
  <si>
    <t>AT-3(2)</t>
  </si>
  <si>
    <t>Role-based Training | Physical Security Controls</t>
  </si>
  <si>
    <t>AT-3(6)</t>
  </si>
  <si>
    <t>Role-based Training | Counterintelligence Training</t>
  </si>
  <si>
    <t>AU-6(9)</t>
  </si>
  <si>
    <t>Audit Record Review, Analysis, and Reporting | Correlation with Information from Non-technical Sources</t>
  </si>
  <si>
    <t>AU-10</t>
  </si>
  <si>
    <t>Non-repudiation</t>
  </si>
  <si>
    <t>AU-10(1)</t>
  </si>
  <si>
    <t>Non-repudiation | Association of Identities</t>
  </si>
  <si>
    <t>AU-10(2)</t>
  </si>
  <si>
    <t>Non-repudiation | Validate Binding of Information Producer Identity</t>
  </si>
  <si>
    <t>AU-10(3)</t>
  </si>
  <si>
    <t>Non-repudiation | Chain of Custody</t>
  </si>
  <si>
    <t>AU-13</t>
  </si>
  <si>
    <t>Monitoring for Information Disclosure</t>
  </si>
  <si>
    <t>AU-14</t>
  </si>
  <si>
    <t>Session Audit</t>
  </si>
  <si>
    <t>AU-16</t>
  </si>
  <si>
    <t>Cross-organizational Audit Logging</t>
  </si>
  <si>
    <t>AU-16(2)</t>
  </si>
  <si>
    <t>Cross-organizational Audit Logging | Sharing of Audit Information</t>
  </si>
  <si>
    <t>CA-2(2)</t>
  </si>
  <si>
    <t>Control Assessments | Specialized Assessments</t>
  </si>
  <si>
    <t>CA-2(3)</t>
  </si>
  <si>
    <t>Control Assessments | Leveraging Results from External Organizations</t>
  </si>
  <si>
    <t>CA-7(3)</t>
  </si>
  <si>
    <t>Continuous Monitoring | Trend Analyses</t>
  </si>
  <si>
    <t>CM-2(6)</t>
  </si>
  <si>
    <t>Baseline Configuration | Development and Test Environments</t>
  </si>
  <si>
    <t>CM-3</t>
  </si>
  <si>
    <t>Configuration Change Control</t>
  </si>
  <si>
    <t>CM-3(1)</t>
  </si>
  <si>
    <t>Configuration Change Control | Automated Documentation, Notification, and Prohibition of Changes</t>
  </si>
  <si>
    <t>CM-3(2)</t>
  </si>
  <si>
    <t>Configuration Change Control | Testing, Validation, and Documentation of Changes</t>
  </si>
  <si>
    <t>CM-3(4)</t>
  </si>
  <si>
    <t>Configuration Change Control | Security and Privacy Representatives</t>
  </si>
  <si>
    <t>CM-3(8)</t>
  </si>
  <si>
    <t>Configuration Change Control | Prevent or Restrict Configuration Changes</t>
  </si>
  <si>
    <t>CM-4(1)</t>
  </si>
  <si>
    <t>Impact Analyses | Separate Test Environments</t>
  </si>
  <si>
    <t>CM-5(1)</t>
  </si>
  <si>
    <t>Access Restrictions for Change | Automated Access Enforcement and Audit Records</t>
  </si>
  <si>
    <t>CM-5(6)</t>
  </si>
  <si>
    <t>Access Restrictions for Change | Limit Library Privileges</t>
  </si>
  <si>
    <t>CM-6(1)</t>
  </si>
  <si>
    <t>Configuration Settings | Automated Management, Application, and Verification</t>
  </si>
  <si>
    <t>CM-6(2)</t>
  </si>
  <si>
    <t>Configuration Settings | Respond to Unauthorized Changes</t>
  </si>
  <si>
    <t>CM-7(1)</t>
  </si>
  <si>
    <t>Least Functionality | Periodic Review</t>
  </si>
  <si>
    <t>CM-7(4)</t>
  </si>
  <si>
    <t>Least Functionality | Unauthorized Software</t>
  </si>
  <si>
    <t>CM-7(5)</t>
  </si>
  <si>
    <t>Least Functionality | Authorized Software</t>
  </si>
  <si>
    <t>CM-7(6)</t>
  </si>
  <si>
    <t>Least Functionality | Confined Environments with Limited Privileges</t>
  </si>
  <si>
    <t>CM-7(7)</t>
  </si>
  <si>
    <t>Least Functionality | Code Execution in Protected Environments</t>
  </si>
  <si>
    <t>CM-7(8)</t>
  </si>
  <si>
    <t>Least Functionality | Binary or Machine Executable Code</t>
  </si>
  <si>
    <t>CM-7(9)</t>
  </si>
  <si>
    <t>Least Functionality | Prohibiting the Use of Unauthorized Hardware</t>
  </si>
  <si>
    <t>CM-8(1)</t>
  </si>
  <si>
    <t>System Component Inventory | Updates During Installation and Removal</t>
  </si>
  <si>
    <t>CM-8(2)</t>
  </si>
  <si>
    <t>System Component Inventory | Automated Maintenance</t>
  </si>
  <si>
    <t>CM-8(4)</t>
  </si>
  <si>
    <t>System Component Inventory | Accountability Information</t>
  </si>
  <si>
    <t>CM-8(6)</t>
  </si>
  <si>
    <t>System Component Inventory | Assessed Configurations and Approved Deviations</t>
  </si>
  <si>
    <t>CM-8(7)</t>
  </si>
  <si>
    <t>System Component Inventory | Centralized Repository</t>
  </si>
  <si>
    <t>CM-8(8)</t>
  </si>
  <si>
    <t>System Component Inventory | Automated Location Tracking</t>
  </si>
  <si>
    <t>CM-8(9)</t>
  </si>
  <si>
    <t>System Component Inventory | Assignment of Components to Systems</t>
  </si>
  <si>
    <t>CM-8(10)</t>
  </si>
  <si>
    <t>System Component Inventory | SBOMs for Open Source Projects</t>
  </si>
  <si>
    <t>CM-9</t>
  </si>
  <si>
    <t>Configuration Management Plan</t>
  </si>
  <si>
    <t>CM-9(1)</t>
  </si>
  <si>
    <t>Configuration Management Plan | Assignment of Responsibility</t>
  </si>
  <si>
    <t>CM-10(1)</t>
  </si>
  <si>
    <t>Software Usage Restrictions | Open source Software</t>
  </si>
  <si>
    <t>CM-12</t>
  </si>
  <si>
    <t>Information Location</t>
  </si>
  <si>
    <t>CM-12(1)</t>
  </si>
  <si>
    <t>Information Location | Automated Tools to Support Information Location</t>
  </si>
  <si>
    <t>CM-13</t>
  </si>
  <si>
    <t>Data Action Mapping</t>
  </si>
  <si>
    <t>CM-14</t>
  </si>
  <si>
    <t>Signed Components</t>
  </si>
  <si>
    <t>CP-2(1)</t>
  </si>
  <si>
    <t>Contingency Plan | Coordinate with Related Plans</t>
  </si>
  <si>
    <t>CP-2(2)</t>
  </si>
  <si>
    <t>Contingency Plan | Capacity Planning</t>
  </si>
  <si>
    <t>CP-2(7)</t>
  </si>
  <si>
    <t>Contingency Plan | Coordinate with External Service Providers</t>
  </si>
  <si>
    <t>CP-2(8)</t>
  </si>
  <si>
    <t>Contingency Plan | Identify Critical Assets</t>
  </si>
  <si>
    <t>CP-3(1)</t>
  </si>
  <si>
    <t>Contingency Training | Simulated Events</t>
  </si>
  <si>
    <t>CP-6</t>
  </si>
  <si>
    <t>Alternative Storage Site</t>
  </si>
  <si>
    <t>CP-6(1)</t>
  </si>
  <si>
    <t>Alternative Storage Site | Separation from Primary Site</t>
  </si>
  <si>
    <t>CP-7</t>
  </si>
  <si>
    <t>Alternative Processing Site</t>
  </si>
  <si>
    <t>CP-8</t>
  </si>
  <si>
    <t>Telecommunications Services</t>
  </si>
  <si>
    <t>CP-8(3)</t>
  </si>
  <si>
    <t>Telecommunications Services | Separation of Primary and Alternative Providers</t>
  </si>
  <si>
    <t>CP-8(4)</t>
  </si>
  <si>
    <t>Telecommunications Services | Provider Contingency Plan</t>
  </si>
  <si>
    <t>CP-11</t>
  </si>
  <si>
    <t>Alternative Communications Protocols</t>
  </si>
  <si>
    <t>IA-3</t>
  </si>
  <si>
    <t>Device Identification and Authentication</t>
  </si>
  <si>
    <t>IA-4(6)</t>
  </si>
  <si>
    <t>Identifier Management | Cross-organization Management</t>
  </si>
  <si>
    <t>IA-5(5)</t>
  </si>
  <si>
    <t>Authenticator Management | Change Authenticators Prior to Delivery</t>
  </si>
  <si>
    <t>IA-5(9)</t>
  </si>
  <si>
    <t>Authenticator Management | Federated Credential Management</t>
  </si>
  <si>
    <t>IA-9</t>
  </si>
  <si>
    <t>Service Identification and Authentication</t>
  </si>
  <si>
    <t>IR-3</t>
  </si>
  <si>
    <t>Incident Response Testing</t>
  </si>
  <si>
    <t>IR-4(6)</t>
  </si>
  <si>
    <t>Incident Handling | Insider Threats</t>
  </si>
  <si>
    <t>IR-4(7)</t>
  </si>
  <si>
    <t>Incident Handling | Insider Threats — Intra-organization Coordination</t>
  </si>
  <si>
    <t>IR-4(10)</t>
  </si>
  <si>
    <t>Incident Handling | Supply Chain Coordination</t>
  </si>
  <si>
    <t>IR-4(11)</t>
  </si>
  <si>
    <t>Incident Handling | Integrated Incident Response Team</t>
  </si>
  <si>
    <t>IR-6(3)</t>
  </si>
  <si>
    <t>Incident Reporting | Supply Chain Coordination</t>
  </si>
  <si>
    <t>IR-7(2)</t>
  </si>
  <si>
    <t>Incident Response Assistance | Coordination with External Providers</t>
  </si>
  <si>
    <t>IR-9</t>
  </si>
  <si>
    <t>Information Spillage Response</t>
  </si>
  <si>
    <t>MA-2(2)</t>
  </si>
  <si>
    <t>Controlled Maintenance | Automated Maintenance Activities</t>
  </si>
  <si>
    <t>MA-3</t>
  </si>
  <si>
    <t>Maintenance Tools</t>
  </si>
  <si>
    <t>MA-3(1)</t>
  </si>
  <si>
    <t>Maintenance Tools | Inspect Tools</t>
  </si>
  <si>
    <t>MA-3(2)</t>
  </si>
  <si>
    <t>Maintenance Tools | Inspect Media</t>
  </si>
  <si>
    <t>MA-3(3)</t>
  </si>
  <si>
    <t>Maintenance Tools | Prevent Unauthorized Removal</t>
  </si>
  <si>
    <t>MA-4(3)</t>
  </si>
  <si>
    <t>Nonlocal Maintenance | Comparable Security and Sanitization</t>
  </si>
  <si>
    <t>MA-5(4)</t>
  </si>
  <si>
    <t>Maintenance Personnel | Foreign Nationals</t>
  </si>
  <si>
    <t>MA-6</t>
  </si>
  <si>
    <t>Timely Maintenance</t>
  </si>
  <si>
    <t>MA-7</t>
  </si>
  <si>
    <t>Field Maintenance</t>
  </si>
  <si>
    <t>MA-8 (new)</t>
  </si>
  <si>
    <t>Maintenance Monitoring and Information Sharing</t>
  </si>
  <si>
    <t>MP-4</t>
  </si>
  <si>
    <t>Media Storage</t>
  </si>
  <si>
    <t>MP-5</t>
  </si>
  <si>
    <t>Media Transport</t>
  </si>
  <si>
    <t>PE-2(1)</t>
  </si>
  <si>
    <t>Physical Access Authorizations | Access by Position or Role</t>
  </si>
  <si>
    <t>PE-3(1)</t>
  </si>
  <si>
    <t>Physical Access Control | System Access</t>
  </si>
  <si>
    <t>PE-3(2)</t>
  </si>
  <si>
    <t>Physical Access Control | Facility and Systems</t>
  </si>
  <si>
    <t>PE-3(5)</t>
  </si>
  <si>
    <t>Physical Access Control | Tamper Protection</t>
  </si>
  <si>
    <t>PE-17</t>
  </si>
  <si>
    <t>Alternative Work Site</t>
  </si>
  <si>
    <t>PE-18</t>
  </si>
  <si>
    <t>Location of System Components</t>
  </si>
  <si>
    <t>PE-20</t>
  </si>
  <si>
    <t>Asset Monitoring and Tracking</t>
  </si>
  <si>
    <t>PE-23</t>
  </si>
  <si>
    <t>Facility Location</t>
  </si>
  <si>
    <t>PL-7</t>
  </si>
  <si>
    <t>Concept of Operations</t>
  </si>
  <si>
    <t>PL-8</t>
  </si>
  <si>
    <t>Security and Privacy Architectures</t>
  </si>
  <si>
    <t>PL-8(2)</t>
  </si>
  <si>
    <t>Security and Privacy Architectures | Supplier Diversity</t>
  </si>
  <si>
    <t>PL-9</t>
  </si>
  <si>
    <t>Central Management</t>
  </si>
  <si>
    <t>PM-2</t>
  </si>
  <si>
    <t>Information Security Program Leadership Role</t>
  </si>
  <si>
    <t>PM-3</t>
  </si>
  <si>
    <t>Information Security and Privacy Resources</t>
  </si>
  <si>
    <t>PM-4</t>
  </si>
  <si>
    <t>Plan of Action and Milestones Process</t>
  </si>
  <si>
    <t>PM-5</t>
  </si>
  <si>
    <t>System Inventory</t>
  </si>
  <si>
    <t>PM-6</t>
  </si>
  <si>
    <t>Measures of Performance</t>
  </si>
  <si>
    <t>PM-7</t>
  </si>
  <si>
    <t>Enterprise Architecture</t>
  </si>
  <si>
    <t>PM-8</t>
  </si>
  <si>
    <t>Critical Infrastructure Plan</t>
  </si>
  <si>
    <t>PM-9</t>
  </si>
  <si>
    <t>Risk Management Strategy</t>
  </si>
  <si>
    <t>PM-10</t>
  </si>
  <si>
    <t>Authorization Process</t>
  </si>
  <si>
    <t>PM-11</t>
  </si>
  <si>
    <t>Mission and Business Process Definition</t>
  </si>
  <si>
    <t>PM-12</t>
  </si>
  <si>
    <t>Insider Threat Program</t>
  </si>
  <si>
    <t>PM-13</t>
  </si>
  <si>
    <t>Security and Privacy Workforce</t>
  </si>
  <si>
    <t>PM-14</t>
  </si>
  <si>
    <t>Testing, Training, and Monitoring</t>
  </si>
  <si>
    <t>PM-15</t>
  </si>
  <si>
    <t>Security and Privacy Groups and Associations</t>
  </si>
  <si>
    <t>PM-16</t>
  </si>
  <si>
    <t>Threat Awareness Program</t>
  </si>
  <si>
    <t>PM-17</t>
  </si>
  <si>
    <t>Protecting Controlled Unclassified Information on External Systems</t>
  </si>
  <si>
    <t>PM-18</t>
  </si>
  <si>
    <t>Privacy Program Plan</t>
  </si>
  <si>
    <t>PM-19</t>
  </si>
  <si>
    <t>Privacy Program Leadership Role</t>
  </si>
  <si>
    <t>PM-20</t>
  </si>
  <si>
    <t>Dissemination of Privacy Program Information</t>
  </si>
  <si>
    <t>PM-21</t>
  </si>
  <si>
    <t>Accounting of Disclosures</t>
  </si>
  <si>
    <t>PM-22</t>
  </si>
  <si>
    <t>Personally Identifiable Information Quality Management</t>
  </si>
  <si>
    <t>PM-23</t>
  </si>
  <si>
    <t>Data Governance Body</t>
  </si>
  <si>
    <t>PM-25</t>
  </si>
  <si>
    <t>Minimization of Personally Identifiable Information Used in Testing, Training, and Research</t>
  </si>
  <si>
    <t>PM-26</t>
  </si>
  <si>
    <t>Complaint Management</t>
  </si>
  <si>
    <t>PM-27</t>
  </si>
  <si>
    <t>Privacy Reporting</t>
  </si>
  <si>
    <t>PM-28</t>
  </si>
  <si>
    <t>Risk Framing</t>
  </si>
  <si>
    <t>PM-29</t>
  </si>
  <si>
    <t>Risk Management Program Leadership Roles</t>
  </si>
  <si>
    <t>PM-31</t>
  </si>
  <si>
    <t>Continuous Monitoring Strategy</t>
  </si>
  <si>
    <t>PM-32</t>
  </si>
  <si>
    <t>Purposing</t>
  </si>
  <si>
    <t>PT-1</t>
  </si>
  <si>
    <t>RA-5(3)</t>
  </si>
  <si>
    <t>Vulnerability Monitoring and Scanning | Breadth and Depth of Coverage</t>
  </si>
  <si>
    <t>RA-5(6)</t>
  </si>
  <si>
    <t>Vulnerability Monitoring and Scanning | Automated Trend Analyses</t>
  </si>
  <si>
    <t>RA-9</t>
  </si>
  <si>
    <t>Criticality Analysis</t>
  </si>
  <si>
    <t>RA-10</t>
  </si>
  <si>
    <t>Threat Hunting</t>
  </si>
  <si>
    <t>SA-4(5)</t>
  </si>
  <si>
    <t>Acquisition Process | System, Component, and Service Configurations</t>
  </si>
  <si>
    <t>SA-4(7)</t>
  </si>
  <si>
    <t>Acquisition Process | NIAP-approved Protection Profiles</t>
  </si>
  <si>
    <t>SA-4(8)</t>
  </si>
  <si>
    <t>Acquisition Process | Continuous Monitoring Plan for Controls</t>
  </si>
  <si>
    <t>SA-9(1)</t>
  </si>
  <si>
    <t>External System Services | Risk Assessments and Organizational Approvals</t>
  </si>
  <si>
    <t>SA-9(3)</t>
  </si>
  <si>
    <t>External System Services | Establish and Maintain Trust Relationship with Providers</t>
  </si>
  <si>
    <t>SA-9(4)</t>
  </si>
  <si>
    <t>External System Services | Consistent Interests of Consumers and Providers</t>
  </si>
  <si>
    <t>SA-9(5)</t>
  </si>
  <si>
    <t>External System Services | Processing, Storage, and Service Location</t>
  </si>
  <si>
    <t>SA-10</t>
  </si>
  <si>
    <t>Developer Configuration Management</t>
  </si>
  <si>
    <t>SA-11</t>
  </si>
  <si>
    <t>Developer Testing and Evaluation</t>
  </si>
  <si>
    <t>SA-15</t>
  </si>
  <si>
    <t>Development Process, Standards, and Tools</t>
  </si>
  <si>
    <t>SA-15(3)</t>
  </si>
  <si>
    <t>Development Process, Standards, and Tools | Criticality Analysis</t>
  </si>
  <si>
    <t>SA-15(4)</t>
  </si>
  <si>
    <t>Development Process, Standards, and Tools | Threat Modeling and Vulnerability Analysis</t>
  </si>
  <si>
    <t>SA-15(8)</t>
  </si>
  <si>
    <t>Development Process, Standards, and Tools | Reuse of Threat and Vulnerability Information</t>
  </si>
  <si>
    <t>SA-16</t>
  </si>
  <si>
    <t>Developer-provided Training</t>
  </si>
  <si>
    <t>SA-17</t>
  </si>
  <si>
    <t>Developer Security and Privacy Architecture and Design</t>
  </si>
  <si>
    <t>SA-20</t>
  </si>
  <si>
    <t>Customized Development of Critical Components</t>
  </si>
  <si>
    <t>SA-21</t>
  </si>
  <si>
    <t>Developer Screening</t>
  </si>
  <si>
    <t>SA-21(1)</t>
  </si>
  <si>
    <t>Developer Screening | Validation of Screening</t>
  </si>
  <si>
    <t>SC-4</t>
  </si>
  <si>
    <t>Information in Shared System Resources</t>
  </si>
  <si>
    <t>SC-5(2)</t>
  </si>
  <si>
    <t>Denial-of-service Protection | Capacity, Bandwidth, and Redundancy</t>
  </si>
  <si>
    <t>SC-7(13)</t>
  </si>
  <si>
    <t>Boundary Protection | Isolation of Security Tools, Mechanisms, and Support Components</t>
  </si>
  <si>
    <t>SC-7(14)</t>
  </si>
  <si>
    <t>Boundary Protection | Protect Against Unauthorized Physical Connections</t>
  </si>
  <si>
    <t>SC-7(19)</t>
  </si>
  <si>
    <t>Boundary Protection | Block Communication from Non- organizationally Configured Hosts</t>
  </si>
  <si>
    <t>SC-8</t>
  </si>
  <si>
    <t>Transmission Confidentiality and Integrity</t>
  </si>
  <si>
    <t>SC-18</t>
  </si>
  <si>
    <t>Mobile Code</t>
  </si>
  <si>
    <t>SC-18(2)</t>
  </si>
  <si>
    <t>Mobile Code | Acquisition, Development, and Use</t>
  </si>
  <si>
    <t>SC-27</t>
  </si>
  <si>
    <t>Platform-independent Applications</t>
  </si>
  <si>
    <t>SC-28</t>
  </si>
  <si>
    <t>Protection of Information at Rest</t>
  </si>
  <si>
    <t>SC-29</t>
  </si>
  <si>
    <t>Heterogeneity</t>
  </si>
  <si>
    <t>SC-30</t>
  </si>
  <si>
    <t>Concealment and Misdirection</t>
  </si>
  <si>
    <t>SC-30(2)</t>
  </si>
  <si>
    <t>Concealment and Misdirection | Randomness</t>
  </si>
  <si>
    <t>SC-30(3)</t>
  </si>
  <si>
    <t>Concealment and Misdirection | Change Processing and Storage Locations</t>
  </si>
  <si>
    <t>SC-30(4)</t>
  </si>
  <si>
    <t>Concealment and Misdirection | Misleading Information</t>
  </si>
  <si>
    <t>SC-30(5)</t>
  </si>
  <si>
    <t>Concealment and Misdirection | Concealment of System Components</t>
  </si>
  <si>
    <t>SC-36</t>
  </si>
  <si>
    <t>Distributed Processing and Storage</t>
  </si>
  <si>
    <t>SC-37(1)</t>
  </si>
  <si>
    <t>Out-of-band Channels | Ensure Delivery and Transmission</t>
  </si>
  <si>
    <t>SC-38</t>
  </si>
  <si>
    <t>Operations Security</t>
  </si>
  <si>
    <t>SC-47</t>
  </si>
  <si>
    <t>Alternative Communications Paths</t>
  </si>
  <si>
    <t>SI-2(5)</t>
  </si>
  <si>
    <t>Flaw Remediation | Automatic Software and Firmware Updates</t>
  </si>
  <si>
    <t>SI-4(17)</t>
  </si>
  <si>
    <t>System Monitoring | Integrated Situational Awareness</t>
  </si>
  <si>
    <t>SI-4(19)</t>
  </si>
  <si>
    <t>System Monitoring | Risk for Individuals</t>
  </si>
  <si>
    <t>SI-7(14)</t>
  </si>
  <si>
    <t>Software, Firmware, and Information Integrity | Binary or Machine Executable Code</t>
  </si>
  <si>
    <t>SI-7(15)</t>
  </si>
  <si>
    <t>Software, Firmware, and Information Integrity | Code Authentication</t>
  </si>
  <si>
    <t>SI-20</t>
  </si>
  <si>
    <t>Tainting</t>
  </si>
  <si>
    <t>SR-3(1)</t>
  </si>
  <si>
    <t>Supply Chain Controls and Processes | Diverse Supply Base</t>
  </si>
  <si>
    <t>SR-3(3)</t>
  </si>
  <si>
    <t>Supply Chain Controls and Processes | Sub-tier Flow Down</t>
  </si>
  <si>
    <t>SR-4</t>
  </si>
  <si>
    <t>Provenance</t>
  </si>
  <si>
    <t>SR-6</t>
  </si>
  <si>
    <t>Supplier Assessments and Reviews</t>
  </si>
  <si>
    <t>SR-7</t>
  </si>
  <si>
    <t>Supply Chain Operations Security</t>
  </si>
  <si>
    <t>SR-9</t>
  </si>
  <si>
    <t>Tamper Resistance and Detection</t>
  </si>
  <si>
    <t>SR-11(3)</t>
  </si>
  <si>
    <t>Component Authenticity | Anti-counterfeit Scanning</t>
  </si>
  <si>
    <t>SR-13 (new)</t>
  </si>
  <si>
    <t>Play 8. Part A lists roles and content (Sec. 3.3, pp. 44-45; AT-1 to AT-4, pp. 77-79). Part B logs completion (AT-4 asks for training records, p. 79).</t>
  </si>
  <si>
    <t>Official who manages C-SCRM training policy (AT-1)</t>
  </si>
  <si>
    <t>Part A. Roles and training content</t>
  </si>
  <si>
    <t>Role</t>
  </si>
  <si>
    <t>Content to cover (per NIST)</t>
  </si>
  <si>
    <t>Training material (title or link)</t>
  </si>
  <si>
    <t>Owner of the material</t>
  </si>
  <si>
    <t>Last updated</t>
  </si>
  <si>
    <t>System owners</t>
  </si>
  <si>
    <t>Their facets of C-SCRM across development, purchase, operation, and disposal (Sec. 3.3, p. 44; AT-1, p. 77)</t>
  </si>
  <si>
    <t>Acquisition and procurement</t>
  </si>
  <si>
    <t>Which C-SCRM requirements, clauses, and evaluation factors to use, and how to build C-SCRM into each acquisition phase (AT-3, p. 78)</t>
  </si>
  <si>
    <t>Supply chain logistics</t>
  </si>
  <si>
    <t>Role-based training for people who touch the supply chain (AT-1, p. 77)</t>
  </si>
  <si>
    <t>System engineering</t>
  </si>
  <si>
    <t>Role-based training; engineers must know the rules for open source components (AT-1, p. 77; Sec. 3.3, p. 45)</t>
  </si>
  <si>
    <t>Program management</t>
  </si>
  <si>
    <t>Include C-SCRM in project plans and execution (AT-1, p. 77; Sec. 3.3, p. 45)</t>
  </si>
  <si>
    <t>IT</t>
  </si>
  <si>
    <t>Role-based training (AT-1, p. 77)</t>
  </si>
  <si>
    <t>Quality</t>
  </si>
  <si>
    <t>Incident response</t>
  </si>
  <si>
    <t>Role-based training, including supply chain incidents and reporting (AT-1, p. 77; Sec. 3.3, p. 45)</t>
  </si>
  <si>
    <t>Staff who run threat assessments</t>
  </si>
  <si>
    <t>Enhanced training, including counterintelligence awareness and reporting (AT-3, pp. 78-79)</t>
  </si>
  <si>
    <t>Software developers</t>
  </si>
  <si>
    <t>Secure development practices and vulnerability scanning tools (AT-3, p. 79; Sec. 3.3, p. 45)</t>
  </si>
  <si>
    <t>Shipping and receiving</t>
  </si>
  <si>
    <t>How to check that boxes with critical components were not tampered with en route or in the warehouse (Sec. 3.3, p. 45)</t>
  </si>
  <si>
    <t>Legal</t>
  </si>
  <si>
    <t>Drafting and reviewing C-SCRM contract language (Sec. 3.3, p. 45)</t>
  </si>
  <si>
    <t>Human resources</t>
  </si>
  <si>
    <t>Background check and training policies (Sec. 3.3, p. 44)</t>
  </si>
  <si>
    <t>Everyone, including end users</t>
  </si>
  <si>
    <t>Why C-SCRM matters, their role, and how to report incidents (Sec. 3.3, p. 45)</t>
  </si>
  <si>
    <t>Part B. Completion records</t>
  </si>
  <si>
    <t>Person</t>
  </si>
  <si>
    <t>Course or session</t>
  </si>
  <si>
    <t>Date completed</t>
  </si>
  <si>
    <t>Next due (Your call)</t>
  </si>
  <si>
    <t>Level</t>
  </si>
  <si>
    <t>Measure topic (Table 4)</t>
  </si>
  <si>
    <t>Data source (Your call)</t>
  </si>
  <si>
    <t>Direction</t>
  </si>
  <si>
    <t>Target (Your call)</t>
  </si>
  <si>
    <t>Actual</t>
  </si>
  <si>
    <t>Date measured</t>
  </si>
  <si>
    <t>Met target?</t>
  </si>
  <si>
    <t>Policy adoption at lower levels</t>
  </si>
  <si>
    <t>Timeliness of policy adoption at lower levels</t>
  </si>
  <si>
    <t>Adherence to risk appetite and tolerance statements</t>
  </si>
  <si>
    <t>Differing levels of risk exposure across Level 2</t>
  </si>
  <si>
    <t>Compliance with regulatory mandates</t>
  </si>
  <si>
    <t>Adherence to customer requirements</t>
  </si>
  <si>
    <t>Effectiveness of mitigation strategies</t>
  </si>
  <si>
    <t>Time allocation across C-SCRM activities</t>
  </si>
  <si>
    <t>Mission and business process-level risk exposure</t>
  </si>
  <si>
    <t>Degree and quality of C-SCRM requirement adoption in mission and business processes</t>
  </si>
  <si>
    <t>Use of a C-SCRM PMO by Level 3</t>
  </si>
  <si>
    <t>Design effectiveness of controls</t>
  </si>
  <si>
    <t>Operating effectiveness of controls</t>
  </si>
  <si>
    <t>Cost efficiency of controls</t>
  </si>
  <si>
    <t>Play 9. Record each supply chain event. Event types come from Sec. G.2.4 (pp. 287-288) and Task 4-2 (p. 291).</t>
  </si>
  <si>
    <t>Date</t>
  </si>
  <si>
    <t>Event type</t>
  </si>
  <si>
    <t>Supplier or product</t>
  </si>
  <si>
    <t>What happened</t>
  </si>
  <si>
    <t>Reassessed?</t>
  </si>
  <si>
    <t>Incident?</t>
  </si>
  <si>
    <t>Information shared with whom</t>
  </si>
  <si>
    <t>Action taken</t>
  </si>
  <si>
    <t>Date closed</t>
  </si>
  <si>
    <t>Play 9. Intervals are filled in only where the document states them. Everything else is blank: Your call.</t>
  </si>
  <si>
    <t>Item</t>
  </si>
  <si>
    <t>What the document says</t>
  </si>
  <si>
    <t>Source</t>
  </si>
  <si>
    <t>Interval in months</t>
  </si>
  <si>
    <t>Last done</t>
  </si>
  <si>
    <t>Next due</t>
  </si>
  <si>
    <t>Criticality analysis</t>
  </si>
  <si>
    <t>Review and update at least once a year.</t>
  </si>
  <si>
    <t>Task 2-0, p. 275</t>
  </si>
  <si>
    <t>C-SCRM policy</t>
  </si>
  <si>
    <t>Sample text: review at least once a year, and sooner if triggers occur.</t>
  </si>
  <si>
    <t>D.2.1.6, p. 207</t>
  </si>
  <si>
    <t>Risk assessment template</t>
  </si>
  <si>
    <t>Sample text: review at least once a year.</t>
  </si>
  <si>
    <t>D.4.1.10, p. 229</t>
  </si>
  <si>
    <t>Strategy and plan</t>
  </si>
  <si>
    <t>Sample text: at least every 3 to 5 years within the federal environment. Your call for your company.</t>
  </si>
  <si>
    <t>D.1.1.7, p. 202</t>
  </si>
  <si>
    <t>Frame record</t>
  </si>
  <si>
    <t>Redo at set intervals or when triggers occur. Examples given: annually and bi-annually.</t>
  </si>
  <si>
    <t>Sec. G.2.1, p. 254</t>
  </si>
  <si>
    <t>C-SCRM plans (Level 3)</t>
  </si>
  <si>
    <t>Review at life cycle milestones, gate reviews, and significant contracting activities, at a minimum.</t>
  </si>
  <si>
    <t>D.3.1.11, p. 215</t>
  </si>
  <si>
    <t>Supplier reassessment</t>
  </si>
  <si>
    <t>Regular intervals as needed and appropriate. The document sets no number.</t>
  </si>
  <si>
    <t>Task 4-2, p. 291</t>
  </si>
  <si>
    <t>Supplier inventory</t>
  </si>
  <si>
    <t>Review and update at a frequency you define.</t>
  </si>
  <si>
    <t>SR-13, p. 163</t>
  </si>
  <si>
    <t>Supplier revalidation</t>
  </si>
  <si>
    <t>Periodic. The document sets no number.</t>
  </si>
  <si>
    <t>Sec. 3.1.2, p. 42</t>
  </si>
  <si>
    <t>Risk appetite and tolerance</t>
  </si>
  <si>
    <t>Monitor and change over time. Update when leadership, strategy, market, or conditions change.</t>
  </si>
  <si>
    <t>Task 1-3, pp. 267, 270</t>
  </si>
  <si>
    <t>CSF Tier re-check</t>
  </si>
  <si>
    <t>The document gives no interval.</t>
  </si>
  <si>
    <t>Sec. 3.5, p. 50</t>
  </si>
  <si>
    <t>Gray interval cells (12 months) are the document's own: Task 2-0 (p. 275) for criticality, and sample text in D.2.1.6 and D.4.1.10 for the policy and the assessment template. Yellow interval cells are yours to set.</t>
  </si>
  <si>
    <t>Drop-down choices used on other tabs. Edit only if you need to change a choice.</t>
  </si>
  <si>
    <t>Status (practices)</t>
  </si>
  <si>
    <t>Rating</t>
  </si>
  <si>
    <t>Yes / No</t>
  </si>
  <si>
    <t>Control applies</t>
  </si>
  <si>
    <t>Control status</t>
  </si>
  <si>
    <t>Life cycle phase</t>
  </si>
  <si>
    <t>Sign-off status</t>
  </si>
  <si>
    <t>Verification method</t>
  </si>
  <si>
    <t>Screening result</t>
  </si>
  <si>
    <t>Event types</t>
  </si>
  <si>
    <t>Screening items</t>
  </si>
  <si>
    <t>Tiers</t>
  </si>
  <si>
    <t>Criticality level</t>
  </si>
  <si>
    <t>Accept</t>
  </si>
  <si>
    <t>Positive</t>
  </si>
  <si>
    <t>Market research</t>
  </si>
  <si>
    <t>Supplier self-assessment</t>
  </si>
  <si>
    <t>Not listed</t>
  </si>
  <si>
    <t>Higher is better</t>
  </si>
  <si>
    <t>Change of ownership, merger, or acquisition</t>
  </si>
  <si>
    <t>1. Specially Designated Nationals and Blocked Persons List (Treasury)</t>
  </si>
  <si>
    <t>Avoid</t>
  </si>
  <si>
    <t>In progress</t>
  </si>
  <si>
    <t>Neutral</t>
  </si>
  <si>
    <t>Our own review</t>
  </si>
  <si>
    <t>Listed</t>
  </si>
  <si>
    <t>Lower is better</t>
  </si>
  <si>
    <t>Disruption to the supply chain</t>
  </si>
  <si>
    <t>2. Sectoral Sanctions Identifications List</t>
  </si>
  <si>
    <t>Not decided</t>
  </si>
  <si>
    <t>In place</t>
  </si>
  <si>
    <t>Negative</t>
  </si>
  <si>
    <t>Operational use</t>
  </si>
  <si>
    <t>Signed</t>
  </si>
  <si>
    <t>Third-party assessment</t>
  </si>
  <si>
    <t>Unclear</t>
  </si>
  <si>
    <t>Continuity or emergency event that affects a source or its supply chain</t>
  </si>
  <si>
    <t>3. Foreign Sanctions Evaders List</t>
  </si>
  <si>
    <t>Share</t>
  </si>
  <si>
    <t>Verified</t>
  </si>
  <si>
    <t>No information found</t>
  </si>
  <si>
    <t>Other</t>
  </si>
  <si>
    <t>Ransomware or other attack that affects a source or its supply chain</t>
  </si>
  <si>
    <t>4. System for Award Management (SAM) exclusions</t>
  </si>
  <si>
    <t>Transfer</t>
  </si>
  <si>
    <t>New information about a critical vulnerability in technology the source or its supply chain uses</t>
  </si>
  <si>
    <t>5. CAPTA List</t>
  </si>
  <si>
    <t>Discovery of a counterfeit or non-conforming product or component</t>
  </si>
  <si>
    <t>6. Persons Identified as Blocked (31 CFR 560)</t>
  </si>
  <si>
    <t>Change in location of manufacturing or software development (especially domestic to foreign)</t>
  </si>
  <si>
    <t>7. BIS Unverified List</t>
  </si>
  <si>
    <t>Original manufacturer stops making or supporting a product or critical component</t>
  </si>
  <si>
    <t>8. NDAA Section 889</t>
  </si>
  <si>
    <t>Evidence of undisclosed functionality or features</t>
  </si>
  <si>
    <t>9. Any other federal restriction or law</t>
  </si>
  <si>
    <t>Notice that calls for a closer look at an attack involving refurbished, tampered, or counterfeit ICT products</t>
  </si>
  <si>
    <t>Presence of products from a prohibited or otherwise unauthorized source</t>
  </si>
  <si>
    <t>Evidence of suspicious foreign ownership, control, or influence</t>
  </si>
  <si>
    <t>Other change that may worsen the risk profile (for example, loss of key personnel or weaker finances)</t>
  </si>
  <si>
    <t>Change in available resources</t>
  </si>
  <si>
    <t>Change in supply chain cybersecurity risks</t>
  </si>
  <si>
    <t>Natural disaster</t>
  </si>
  <si>
    <t>Mission collapse</t>
  </si>
  <si>
    <t>Other (describe)</t>
  </si>
  <si>
    <t>MxD Supply Chain Security Evidence Workbook</t>
  </si>
  <si>
    <t>Companion document to MxD Supply Chain Security Playbook</t>
  </si>
  <si>
    <t>No play.</t>
  </si>
  <si>
    <t>Date Rating Conducted</t>
  </si>
  <si>
    <t>Play #</t>
  </si>
  <si>
    <t>Foundational Practice (Table 3)</t>
  </si>
  <si>
    <t>Your Status</t>
  </si>
  <si>
    <t>Play 2. Fields i to iv are the four SR-13 fields (pp. 162-163). You define what constitutes "tier one" for your company</t>
  </si>
  <si>
    <t>Tier one?</t>
  </si>
  <si>
    <t>Supplier group</t>
  </si>
  <si>
    <t>Date Signed</t>
  </si>
  <si>
    <t>Where is Record Kept?</t>
  </si>
  <si>
    <t>Item to Sign or Decide</t>
  </si>
  <si>
    <t>Who Signs?</t>
  </si>
  <si>
    <t>Product or Service Assessed</t>
  </si>
  <si>
    <t>Date of Assessment</t>
  </si>
  <si>
    <t>Life Cycle Phase When Assessed</t>
  </si>
  <si>
    <t>Method Use and Any Departures From It</t>
  </si>
  <si>
    <t>Overall Risk (calculated)</t>
  </si>
  <si>
    <t>Key Findings/Rationale for Risk Level</t>
  </si>
  <si>
    <t>Options to Reduce Unresolved Risk</t>
  </si>
  <si>
    <t>Decision Owner</t>
  </si>
  <si>
    <t>Decision Date</t>
  </si>
  <si>
    <t>Reviewed and Cleared by</t>
  </si>
  <si>
    <t>Restricted-Source Screening Done?</t>
  </si>
  <si>
    <t>Reassess by</t>
  </si>
  <si>
    <t>Reassessment Status</t>
  </si>
  <si>
    <t>NIST example grids from D.4.1.7, Fig. 11 and Fig. 12 (p. 227). The Supplier Assessment tab reads these cells. Change them only if you adopt your own grids</t>
  </si>
  <si>
    <t>Flow-down means the control should pass from a prime contractor to its relevant sub-tier contractors. SR-13 and MA-8 are new controls in this document. Test methods and review frequency are at your discretion</t>
  </si>
  <si>
    <t>Play 9. Example measure topics from Table 4 (p. 53). Set a target for each one you track, and check you can get the data (Sec. 3.5.1, p. 53). Targets are your call.</t>
  </si>
  <si>
    <t>Review frequency in months</t>
  </si>
  <si>
    <r>
      <t>DISTRIBUTION STATEMENT A. Approved for public release: distribution unlimited.</t>
    </r>
    <r>
      <rPr>
        <sz val="8"/>
        <color theme="1"/>
        <rFont val="Aptos"/>
        <family val="2"/>
      </rPr>
      <t> </t>
    </r>
  </si>
  <si>
    <t>This material is based upon work supported by the Office of the Secretary of Defense (OSD) Manufacturing Technology (ManTech) Program under Cooperative Agreement HQ00342420005, in the amount of $5,252,797.59 for the cyber-related activities described herein. Any opinions, findings, conclusions, or recommendations expressed in this material are those of the author(s) and do not necessarily reflect the views of the Department of Defense.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</si>
</sst>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99]&quot;n/a&quot;;General"/>
    <numFmt numFmtId="165" formatCode="yyyy\-mm\-dd"/>
  </numFmts>
  <fonts count="11" x14ac:knownFonts="1">
    <font>
      <sz val="11"/>
      <color theme="1"/>
      <name val="Calibri"/>
      <family val="2"/>
      <charset val="1"/>
    </font>
    <font>
      <b/>
      <sz val="16"/>
      <color rgb="FF1F3864"/>
      <name val="Aptos"/>
      <family val="2"/>
    </font>
    <font>
      <sz val="11"/>
      <color theme="1"/>
      <name val="Aptos"/>
      <family val="2"/>
    </font>
    <font>
      <i/>
      <sz val="10"/>
      <color rgb="FF595959"/>
      <name val="Aptos"/>
      <family val="2"/>
    </font>
    <font>
      <b/>
      <sz val="10"/>
      <name val="Aptos"/>
      <family val="2"/>
    </font>
    <font>
      <sz val="10"/>
      <name val="Aptos"/>
      <family val="2"/>
    </font>
    <font>
      <b/>
      <sz val="10"/>
      <color rgb="FFC00000"/>
      <name val="Aptos"/>
      <family val="2"/>
    </font>
    <font>
      <b/>
      <sz val="10"/>
      <color rgb="FFFFFFFF"/>
      <name val="Aptos"/>
      <family val="2"/>
    </font>
    <font>
      <i/>
      <sz val="10"/>
      <color rgb="FF7F7F7F"/>
      <name val="Aptos"/>
      <family val="2"/>
    </font>
    <font>
      <b/>
      <sz val="8"/>
      <color theme="1"/>
      <name val="Aptos"/>
      <family val="2"/>
    </font>
    <font>
      <sz val="8"/>
      <color theme="1"/>
      <name val="Aptos"/>
      <family val="2"/>
    </font>
  </fonts>
  <fills count="8">
    <fill>
      <patternFill patternType="none"/>
    </fill>
    <fill>
      <patternFill patternType="gray125"/>
    </fill>
    <fill>
      <patternFill patternType="solid">
        <fgColor rgb="FF1F3864"/>
        <bgColor rgb="FF333333"/>
      </patternFill>
    </fill>
    <fill>
      <patternFill patternType="solid">
        <fgColor rgb="FFEDEDED"/>
        <bgColor rgb="FFDDEBF7"/>
      </patternFill>
    </fill>
    <fill>
      <patternFill patternType="solid">
        <fgColor rgb="FFFFF2CC"/>
        <bgColor rgb="FFEDEDED"/>
      </patternFill>
    </fill>
    <fill>
      <patternFill patternType="solid">
        <fgColor rgb="FFDDEBF7"/>
        <bgColor rgb="FFD9E2F3"/>
      </patternFill>
    </fill>
    <fill>
      <patternFill patternType="solid">
        <fgColor rgb="FFD9E2F3"/>
        <bgColor rgb="FFDDEBF7"/>
      </patternFill>
    </fill>
    <fill>
      <patternFill patternType="solid">
        <fgColor rgb="FFFFF2CC"/>
        <bgColor indexed="64"/>
      </patternFill>
    </fill>
  </fills>
  <borders count="7">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bottom/>
      <diagonal/>
    </border>
    <border>
      <left/>
      <right/>
      <top/>
      <bottom style="thin">
        <color rgb="FFBFBFBF"/>
      </bottom>
      <diagonal/>
    </border>
    <border>
      <left/>
      <right style="thin">
        <color rgb="FFBFBFBF"/>
      </right>
      <top/>
      <bottom style="thin">
        <color rgb="FFBFBFBF"/>
      </bottom>
      <diagonal/>
    </border>
    <border>
      <left/>
      <right/>
      <top style="thin">
        <color rgb="FFBFBFBF"/>
      </top>
      <bottom/>
      <diagonal/>
    </border>
    <border>
      <left/>
      <right style="thin">
        <color rgb="FFBFBFBF"/>
      </right>
      <top style="thin">
        <color rgb="FFBFBFBF"/>
      </top>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5" fillId="0" borderId="0" xfId="0" applyFont="1" applyAlignment="1">
      <alignment vertical="top" wrapText="1"/>
    </xf>
    <xf numFmtId="0" fontId="2" fillId="0" borderId="0" xfId="0" applyFont="1" applyAlignment="1">
      <alignment vertical="top"/>
    </xf>
    <xf numFmtId="0" fontId="7" fillId="2" borderId="0" xfId="0" applyFont="1" applyFill="1"/>
    <xf numFmtId="0" fontId="4" fillId="0" borderId="0" xfId="0" applyFont="1"/>
    <xf numFmtId="0" fontId="7" fillId="2" borderId="1" xfId="0" applyFont="1" applyFill="1" applyBorder="1" applyAlignment="1">
      <alignment horizontal="center" vertical="center" wrapText="1"/>
    </xf>
    <xf numFmtId="0" fontId="5" fillId="3" borderId="1" xfId="0" applyFont="1" applyFill="1" applyBorder="1" applyAlignment="1">
      <alignment horizontal="center" vertical="top" wrapText="1"/>
    </xf>
    <xf numFmtId="0" fontId="5" fillId="3" borderId="1" xfId="0" applyFont="1" applyFill="1" applyBorder="1" applyAlignment="1">
      <alignment vertical="top" wrapText="1"/>
    </xf>
    <xf numFmtId="0" fontId="5" fillId="4" borderId="1" xfId="0" applyFont="1" applyFill="1" applyBorder="1" applyAlignment="1">
      <alignment vertical="top" wrapText="1"/>
    </xf>
    <xf numFmtId="164" fontId="5" fillId="3" borderId="1" xfId="0" applyNumberFormat="1" applyFont="1" applyFill="1" applyBorder="1" applyAlignment="1">
      <alignment horizontal="center" vertical="top" wrapText="1"/>
    </xf>
    <xf numFmtId="0" fontId="5" fillId="5" borderId="1" xfId="0" applyFont="1" applyFill="1" applyBorder="1" applyAlignment="1">
      <alignment horizontal="center" vertical="top" wrapText="1"/>
    </xf>
    <xf numFmtId="0" fontId="4" fillId="0" borderId="0" xfId="0" applyFont="1" applyAlignment="1">
      <alignment horizontal="right" vertical="center"/>
    </xf>
    <xf numFmtId="0" fontId="4" fillId="5" borderId="1" xfId="0" applyFont="1" applyFill="1" applyBorder="1" applyAlignment="1">
      <alignment horizontal="center" vertical="top" wrapText="1"/>
    </xf>
    <xf numFmtId="0" fontId="5" fillId="4" borderId="1" xfId="0" applyFont="1" applyFill="1" applyBorder="1" applyAlignment="1">
      <alignment horizontal="center" vertical="top" wrapText="1"/>
    </xf>
    <xf numFmtId="165" fontId="5" fillId="4" borderId="1" xfId="0" applyNumberFormat="1" applyFont="1" applyFill="1" applyBorder="1" applyAlignment="1">
      <alignment horizontal="center" vertical="top" wrapText="1"/>
    </xf>
    <xf numFmtId="165" fontId="2" fillId="5" borderId="1" xfId="0" applyNumberFormat="1" applyFont="1" applyFill="1" applyBorder="1" applyAlignment="1">
      <alignment horizontal="center" vertical="top" wrapText="1"/>
    </xf>
    <xf numFmtId="0" fontId="4" fillId="5" borderId="0" xfId="0" applyFont="1" applyFill="1"/>
    <xf numFmtId="0" fontId="8" fillId="4" borderId="1" xfId="0" applyFont="1" applyFill="1" applyBorder="1" applyAlignment="1">
      <alignment vertical="top" wrapText="1"/>
    </xf>
    <xf numFmtId="0" fontId="8" fillId="4" borderId="1" xfId="0" applyFont="1" applyFill="1" applyBorder="1" applyAlignment="1">
      <alignment horizontal="center" vertical="top" wrapText="1"/>
    </xf>
    <xf numFmtId="165" fontId="8" fillId="4" borderId="1" xfId="0" applyNumberFormat="1" applyFont="1" applyFill="1" applyBorder="1" applyAlignment="1">
      <alignment horizontal="center" vertical="top" wrapText="1"/>
    </xf>
    <xf numFmtId="165" fontId="8" fillId="5" borderId="1" xfId="0" applyNumberFormat="1" applyFont="1" applyFill="1" applyBorder="1" applyAlignment="1">
      <alignment horizontal="center" vertical="top" wrapText="1"/>
    </xf>
    <xf numFmtId="165" fontId="5" fillId="5" borderId="1" xfId="0" applyNumberFormat="1" applyFont="1" applyFill="1" applyBorder="1" applyAlignment="1">
      <alignment horizontal="center" vertical="top" wrapText="1"/>
    </xf>
    <xf numFmtId="165" fontId="5" fillId="4" borderId="1" xfId="0" applyNumberFormat="1" applyFont="1" applyFill="1" applyBorder="1" applyAlignment="1">
      <alignment vertical="top" wrapText="1"/>
    </xf>
    <xf numFmtId="0" fontId="4" fillId="6" borderId="0" xfId="0" applyFont="1" applyFill="1"/>
    <xf numFmtId="0" fontId="5" fillId="0" borderId="0" xfId="0" applyFont="1"/>
    <xf numFmtId="0" fontId="9" fillId="0" borderId="0" xfId="0" applyFont="1" applyAlignment="1">
      <alignment horizontal="left" vertical="center"/>
    </xf>
    <xf numFmtId="0" fontId="9" fillId="0" borderId="0" xfId="0" applyFont="1" applyAlignment="1">
      <alignment vertical="center"/>
    </xf>
    <xf numFmtId="0" fontId="10" fillId="0" borderId="0" xfId="0" applyFont="1" applyAlignment="1">
      <alignment horizontal="left" vertical="top" wrapText="1"/>
    </xf>
    <xf numFmtId="0" fontId="6" fillId="0" borderId="0" xfId="0" applyFont="1" applyAlignment="1">
      <alignment horizontal="left" vertical="center" wrapText="1"/>
    </xf>
    <xf numFmtId="0" fontId="5" fillId="0" borderId="0" xfId="0" applyFont="1" applyAlignment="1">
      <alignment horizontal="left" vertical="top" wrapText="1"/>
    </xf>
    <xf numFmtId="0" fontId="9" fillId="0" borderId="0" xfId="0" applyFont="1" applyAlignment="1">
      <alignment horizontal="left" vertical="center"/>
    </xf>
    <xf numFmtId="0" fontId="3" fillId="0" borderId="0" xfId="0" applyFont="1" applyAlignment="1">
      <alignment vertical="top" wrapText="1"/>
    </xf>
    <xf numFmtId="0" fontId="9" fillId="7" borderId="5" xfId="0" applyFont="1" applyFill="1" applyBorder="1" applyAlignment="1">
      <alignment horizontal="left" vertical="center"/>
    </xf>
    <xf numFmtId="0" fontId="9" fillId="7" borderId="6" xfId="0" applyFont="1" applyFill="1" applyBorder="1" applyAlignment="1">
      <alignment horizontal="left" vertical="center"/>
    </xf>
    <xf numFmtId="0" fontId="10" fillId="7" borderId="0" xfId="0" applyFont="1" applyFill="1" applyAlignment="1">
      <alignment horizontal="left" vertical="top" wrapText="1"/>
    </xf>
    <xf numFmtId="0" fontId="10" fillId="7" borderId="2" xfId="0" applyFont="1" applyFill="1" applyBorder="1" applyAlignment="1">
      <alignment horizontal="left" vertical="top" wrapText="1"/>
    </xf>
    <xf numFmtId="0" fontId="10" fillId="7" borderId="3" xfId="0" applyFont="1" applyFill="1" applyBorder="1" applyAlignment="1">
      <alignment horizontal="left" vertical="top" wrapText="1"/>
    </xf>
    <xf numFmtId="0" fontId="10" fillId="7" borderId="4" xfId="0" applyFont="1" applyFill="1" applyBorder="1" applyAlignment="1">
      <alignment horizontal="left" vertical="top" wrapText="1"/>
    </xf>
    <xf numFmtId="0" fontId="10" fillId="0" borderId="0" xfId="0" applyFont="1" applyAlignment="1">
      <alignment vertical="top" wrapText="1"/>
    </xf>
  </cellXfs>
  <cellStyles count="1">
    <cellStyle name="Normal" xfId="0" builtinId="0"/>
  </cellStyles>
  <dxfs count="29">
    <dxf>
      <fill>
        <patternFill>
          <bgColor rgb="FFF8CBAD"/>
        </patternFill>
      </fill>
    </dxf>
    <dxf>
      <fill>
        <patternFill>
          <bgColor rgb="FFF8CBAD"/>
        </patternFill>
      </fill>
    </dxf>
    <dxf>
      <fill>
        <patternFill>
          <bgColor rgb="FFE8995A"/>
        </patternFill>
      </fill>
    </dxf>
    <dxf>
      <fill>
        <patternFill>
          <bgColor rgb="FFE8995A"/>
        </patternFill>
      </fill>
    </dxf>
    <dxf>
      <fill>
        <patternFill>
          <bgColor rgb="FFF8CBAD"/>
        </patternFill>
      </fill>
    </dxf>
    <dxf>
      <fill>
        <patternFill>
          <bgColor rgb="FFF8CBAD"/>
        </patternFill>
      </fill>
    </dxf>
    <dxf>
      <fill>
        <patternFill>
          <bgColor rgb="FFFFE699"/>
        </patternFill>
      </fill>
    </dxf>
    <dxf>
      <fill>
        <patternFill>
          <bgColor rgb="FFFFE699"/>
        </patternFill>
      </fill>
    </dxf>
    <dxf>
      <fill>
        <patternFill>
          <bgColor rgb="FFC6E0B4"/>
        </patternFill>
      </fill>
    </dxf>
    <dxf>
      <fill>
        <patternFill>
          <bgColor rgb="FFC6E0B4"/>
        </patternFill>
      </fill>
    </dxf>
    <dxf>
      <fill>
        <patternFill>
          <bgColor rgb="FFE8995A"/>
        </patternFill>
      </fill>
    </dxf>
    <dxf>
      <fill>
        <patternFill>
          <bgColor rgb="FFE8995A"/>
        </patternFill>
      </fill>
    </dxf>
    <dxf>
      <fill>
        <patternFill>
          <bgColor rgb="FFF8CBAD"/>
        </patternFill>
      </fill>
    </dxf>
    <dxf>
      <fill>
        <patternFill>
          <bgColor rgb="FFF8CBAD"/>
        </patternFill>
      </fill>
    </dxf>
    <dxf>
      <fill>
        <patternFill>
          <bgColor rgb="FFFFE699"/>
        </patternFill>
      </fill>
    </dxf>
    <dxf>
      <fill>
        <patternFill>
          <bgColor rgb="FFFFE699"/>
        </patternFill>
      </fill>
    </dxf>
    <dxf>
      <fill>
        <patternFill>
          <bgColor rgb="FFC6E0B4"/>
        </patternFill>
      </fill>
    </dxf>
    <dxf>
      <fill>
        <patternFill>
          <bgColor rgb="FFC6E0B4"/>
        </patternFill>
      </fill>
    </dxf>
    <dxf>
      <fill>
        <patternFill>
          <bgColor rgb="FFF8CBAD"/>
        </patternFill>
      </fill>
    </dxf>
    <dxf>
      <fill>
        <patternFill>
          <bgColor rgb="FFF8CBAD"/>
        </patternFill>
      </fill>
    </dxf>
    <dxf>
      <fill>
        <patternFill>
          <bgColor rgb="FFE8995A"/>
        </patternFill>
      </fill>
    </dxf>
    <dxf>
      <fill>
        <patternFill>
          <bgColor rgb="FFE8995A"/>
        </patternFill>
      </fill>
    </dxf>
    <dxf>
      <fill>
        <patternFill>
          <bgColor rgb="FFF8CBAD"/>
        </patternFill>
      </fill>
    </dxf>
    <dxf>
      <fill>
        <patternFill>
          <bgColor rgb="FFF8CBAD"/>
        </patternFill>
      </fill>
    </dxf>
    <dxf>
      <fill>
        <patternFill>
          <bgColor rgb="FFFFE699"/>
        </patternFill>
      </fill>
    </dxf>
    <dxf>
      <fill>
        <patternFill>
          <bgColor rgb="FFFFE699"/>
        </patternFill>
      </fill>
    </dxf>
    <dxf>
      <fill>
        <patternFill>
          <bgColor rgb="FFC6E0B4"/>
        </patternFill>
      </fill>
    </dxf>
    <dxf>
      <fill>
        <patternFill>
          <bgColor rgb="FFC6E0B4"/>
        </patternFill>
      </fill>
    </dxf>
    <dxf>
      <fill>
        <patternFill>
          <bgColor rgb="FFF8CBAD"/>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1F6F78"/>
      <rgbColor rgb="FFBFBFBF"/>
      <rgbColor rgb="FF808080"/>
      <rgbColor rgb="FF9999FF"/>
      <rgbColor rgb="FF993366"/>
      <rgbColor rgb="FFFFF2CC"/>
      <rgbColor rgb="FFDDEBF7"/>
      <rgbColor rgb="FF660066"/>
      <rgbColor rgb="FFE8995A"/>
      <rgbColor rgb="FF0066CC"/>
      <rgbColor rgb="FFD9E2F3"/>
      <rgbColor rgb="FF000080"/>
      <rgbColor rgb="FFFF00FF"/>
      <rgbColor rgb="FFFFFF00"/>
      <rgbColor rgb="FF00FFFF"/>
      <rgbColor rgb="FF800080"/>
      <rgbColor rgb="FF800000"/>
      <rgbColor rgb="FF008080"/>
      <rgbColor rgb="FF0000FF"/>
      <rgbColor rgb="FF00CCFF"/>
      <rgbColor rgb="FFEDEDED"/>
      <rgbColor rgb="FFC6E0B4"/>
      <rgbColor rgb="FFFFE699"/>
      <rgbColor rgb="FF99CCFF"/>
      <rgbColor rgb="FFFF99CC"/>
      <rgbColor rgb="FFCC99FF"/>
      <rgbColor rgb="FFF8CBAD"/>
      <rgbColor rgb="FF3366FF"/>
      <rgbColor rgb="FF33CCCC"/>
      <rgbColor rgb="FF99CC00"/>
      <rgbColor rgb="FFFFCC00"/>
      <rgbColor rgb="FFFF9900"/>
      <rgbColor rgb="FFC55A11"/>
      <rgbColor rgb="FF595959"/>
      <rgbColor rgb="FF7F7F7F"/>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pageSetUpPr fitToPage="1"/>
  </sheetPr>
  <dimension ref="A1:B32"/>
  <sheetViews>
    <sheetView showGridLines="0" topLeftCell="A12" zoomScaleNormal="100" workbookViewId="0">
      <selection activeCell="D31" sqref="D31"/>
    </sheetView>
  </sheetViews>
  <sheetFormatPr defaultColWidth="8.7265625" defaultRowHeight="14.5" x14ac:dyDescent="0.35"/>
  <cols>
    <col min="1" max="1" width="26" style="2" customWidth="1"/>
    <col min="2" max="2" width="100" style="2" customWidth="1"/>
    <col min="3" max="16384" width="8.7265625" style="2"/>
  </cols>
  <sheetData>
    <row r="1" spans="1:2" ht="21" x14ac:dyDescent="0.5">
      <c r="A1" s="1" t="s">
        <v>0</v>
      </c>
    </row>
    <row r="2" spans="1:2" x14ac:dyDescent="0.35">
      <c r="A2" s="3" t="s">
        <v>1</v>
      </c>
    </row>
    <row r="4" spans="1:2" ht="30" customHeight="1" x14ac:dyDescent="0.35">
      <c r="A4" s="4" t="s">
        <v>2</v>
      </c>
      <c r="B4" s="5" t="s">
        <v>3</v>
      </c>
    </row>
    <row r="5" spans="1:2" ht="30" customHeight="1" x14ac:dyDescent="0.35">
      <c r="A5" s="4" t="s">
        <v>4</v>
      </c>
      <c r="B5" s="5" t="s">
        <v>5</v>
      </c>
    </row>
    <row r="6" spans="1:2" ht="30" customHeight="1" x14ac:dyDescent="0.35">
      <c r="A6" s="4" t="s">
        <v>6</v>
      </c>
      <c r="B6" s="5" t="s">
        <v>7</v>
      </c>
    </row>
    <row r="7" spans="1:2" ht="60" customHeight="1" x14ac:dyDescent="0.35">
      <c r="A7" s="4" t="s">
        <v>8</v>
      </c>
      <c r="B7" s="5" t="s">
        <v>9</v>
      </c>
    </row>
    <row r="8" spans="1:2" ht="30" customHeight="1" x14ac:dyDescent="0.35">
      <c r="A8" s="4" t="s">
        <v>10</v>
      </c>
      <c r="B8" s="5" t="s">
        <v>11</v>
      </c>
    </row>
    <row r="9" spans="1:2" ht="30" customHeight="1" x14ac:dyDescent="0.35">
      <c r="A9" s="4" t="s">
        <v>12</v>
      </c>
      <c r="B9" s="5" t="s">
        <v>13</v>
      </c>
    </row>
    <row r="10" spans="1:2" ht="30" customHeight="1" x14ac:dyDescent="0.35">
      <c r="A10" s="4" t="s">
        <v>14</v>
      </c>
      <c r="B10" s="5" t="s">
        <v>15</v>
      </c>
    </row>
    <row r="11" spans="1:2" ht="45" customHeight="1" x14ac:dyDescent="0.35">
      <c r="A11" s="4" t="s">
        <v>16</v>
      </c>
      <c r="B11" s="5" t="s">
        <v>17</v>
      </c>
    </row>
    <row r="12" spans="1:2" ht="24" customHeight="1" x14ac:dyDescent="0.35">
      <c r="A12" s="32" t="s">
        <v>1104</v>
      </c>
      <c r="B12" s="32"/>
    </row>
    <row r="13" spans="1:2" s="6" customFormat="1" ht="18" customHeight="1" x14ac:dyDescent="0.35">
      <c r="A13" s="33" t="s">
        <v>1105</v>
      </c>
      <c r="B13" s="33"/>
    </row>
    <row r="14" spans="1:2" x14ac:dyDescent="0.35">
      <c r="A14" s="7" t="s">
        <v>18</v>
      </c>
      <c r="B14" s="7" t="s">
        <v>19</v>
      </c>
    </row>
    <row r="15" spans="1:2" x14ac:dyDescent="0.35">
      <c r="A15" s="8" t="s">
        <v>20</v>
      </c>
      <c r="B15" s="5" t="s">
        <v>21</v>
      </c>
    </row>
    <row r="16" spans="1:2" x14ac:dyDescent="0.35">
      <c r="A16" s="8" t="s">
        <v>22</v>
      </c>
      <c r="B16" s="5" t="s">
        <v>23</v>
      </c>
    </row>
    <row r="17" spans="1:2" x14ac:dyDescent="0.35">
      <c r="A17" s="8" t="s">
        <v>24</v>
      </c>
      <c r="B17" s="5" t="s">
        <v>25</v>
      </c>
    </row>
    <row r="18" spans="1:2" x14ac:dyDescent="0.35">
      <c r="A18" s="8" t="s">
        <v>26</v>
      </c>
      <c r="B18" s="5" t="s">
        <v>27</v>
      </c>
    </row>
    <row r="19" spans="1:2" x14ac:dyDescent="0.35">
      <c r="A19" s="8" t="s">
        <v>28</v>
      </c>
      <c r="B19" s="5" t="s">
        <v>29</v>
      </c>
    </row>
    <row r="20" spans="1:2" x14ac:dyDescent="0.35">
      <c r="A20" s="8" t="s">
        <v>30</v>
      </c>
      <c r="B20" s="5" t="s">
        <v>31</v>
      </c>
    </row>
    <row r="21" spans="1:2" x14ac:dyDescent="0.35">
      <c r="A21" s="8" t="s">
        <v>32</v>
      </c>
      <c r="B21" s="5" t="s">
        <v>33</v>
      </c>
    </row>
    <row r="22" spans="1:2" x14ac:dyDescent="0.35">
      <c r="A22" s="8" t="s">
        <v>34</v>
      </c>
      <c r="B22" s="5" t="s">
        <v>35</v>
      </c>
    </row>
    <row r="23" spans="1:2" x14ac:dyDescent="0.35">
      <c r="A23" s="8" t="s">
        <v>36</v>
      </c>
      <c r="B23" s="5" t="s">
        <v>37</v>
      </c>
    </row>
    <row r="24" spans="1:2" x14ac:dyDescent="0.35">
      <c r="A24" s="8" t="s">
        <v>38</v>
      </c>
      <c r="B24" s="5" t="s">
        <v>39</v>
      </c>
    </row>
    <row r="25" spans="1:2" x14ac:dyDescent="0.35">
      <c r="A25" s="8" t="s">
        <v>40</v>
      </c>
      <c r="B25" s="5" t="s">
        <v>41</v>
      </c>
    </row>
    <row r="26" spans="1:2" x14ac:dyDescent="0.35">
      <c r="A26" s="8" t="s">
        <v>42</v>
      </c>
      <c r="B26" s="5" t="s">
        <v>43</v>
      </c>
    </row>
    <row r="27" spans="1:2" x14ac:dyDescent="0.35">
      <c r="A27" s="8" t="s">
        <v>44</v>
      </c>
      <c r="B27" s="5" t="s">
        <v>45</v>
      </c>
    </row>
    <row r="28" spans="1:2" x14ac:dyDescent="0.35">
      <c r="A28" s="8" t="s">
        <v>46</v>
      </c>
      <c r="B28" s="5" t="s">
        <v>47</v>
      </c>
    </row>
    <row r="30" spans="1:2" x14ac:dyDescent="0.35">
      <c r="A30" s="34" t="s">
        <v>1135</v>
      </c>
      <c r="B30" s="34"/>
    </row>
    <row r="31" spans="1:2" ht="168.75" customHeight="1" x14ac:dyDescent="0.35">
      <c r="A31" s="31" t="s">
        <v>1136</v>
      </c>
      <c r="B31" s="31"/>
    </row>
    <row r="32" spans="1:2" x14ac:dyDescent="0.35">
      <c r="A32" s="31"/>
      <c r="B32" s="31"/>
    </row>
  </sheetData>
  <mergeCells count="4">
    <mergeCell ref="A12:B12"/>
    <mergeCell ref="A13:B13"/>
    <mergeCell ref="A30:B30"/>
    <mergeCell ref="A31:B32"/>
  </mergeCell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6F78"/>
    <pageSetUpPr fitToPage="1"/>
  </sheetPr>
  <dimension ref="A1:F45"/>
  <sheetViews>
    <sheetView showGridLines="0" zoomScaleNormal="100" workbookViewId="0">
      <pane ySplit="4" topLeftCell="A5" activePane="bottomLeft" state="frozen"/>
      <selection pane="bottomLeft" activeCell="B13" sqref="B13"/>
    </sheetView>
  </sheetViews>
  <sheetFormatPr defaultColWidth="8.7265625" defaultRowHeight="14.5" x14ac:dyDescent="0.35"/>
  <cols>
    <col min="1" max="1" width="7" style="2" customWidth="1"/>
    <col min="2" max="2" width="58" style="2" customWidth="1"/>
    <col min="3" max="3" width="18" style="2" customWidth="1"/>
    <col min="4" max="4" width="34" style="2" customWidth="1"/>
    <col min="5" max="5" width="10" style="2" customWidth="1"/>
    <col min="6" max="6" width="36" style="2" customWidth="1"/>
    <col min="7" max="16384" width="8.7265625" style="2"/>
  </cols>
  <sheetData>
    <row r="1" spans="1:6" ht="21" x14ac:dyDescent="0.5">
      <c r="A1" s="1" t="s">
        <v>48</v>
      </c>
    </row>
    <row r="2" spans="1:6" x14ac:dyDescent="0.35">
      <c r="A2" s="3" t="s">
        <v>49</v>
      </c>
    </row>
    <row r="4" spans="1:6" ht="33.75" customHeight="1" x14ac:dyDescent="0.35">
      <c r="A4" s="9"/>
      <c r="B4" s="9" t="s">
        <v>1109</v>
      </c>
      <c r="C4" s="9" t="s">
        <v>1110</v>
      </c>
      <c r="D4" s="9" t="s">
        <v>50</v>
      </c>
      <c r="E4" s="9" t="s">
        <v>1108</v>
      </c>
      <c r="F4" s="9" t="s">
        <v>51</v>
      </c>
    </row>
    <row r="5" spans="1:6" x14ac:dyDescent="0.35">
      <c r="A5" s="10">
        <v>1</v>
      </c>
      <c r="B5" s="11" t="s">
        <v>52</v>
      </c>
      <c r="C5" s="12"/>
      <c r="D5" s="11" t="s">
        <v>53</v>
      </c>
      <c r="E5" s="13">
        <v>1</v>
      </c>
      <c r="F5" s="12"/>
    </row>
    <row r="6" spans="1:6" x14ac:dyDescent="0.35">
      <c r="A6" s="10">
        <v>2</v>
      </c>
      <c r="B6" s="11" t="s">
        <v>54</v>
      </c>
      <c r="C6" s="12"/>
      <c r="D6" s="11" t="s">
        <v>53</v>
      </c>
      <c r="E6" s="13">
        <v>1</v>
      </c>
      <c r="F6" s="12"/>
    </row>
    <row r="7" spans="1:6" x14ac:dyDescent="0.35">
      <c r="A7" s="10">
        <v>3</v>
      </c>
      <c r="B7" s="11" t="s">
        <v>55</v>
      </c>
      <c r="C7" s="12"/>
      <c r="D7" s="11" t="s">
        <v>56</v>
      </c>
      <c r="E7" s="13">
        <v>4</v>
      </c>
      <c r="F7" s="12"/>
    </row>
    <row r="8" spans="1:6" x14ac:dyDescent="0.35">
      <c r="A8" s="10">
        <v>4</v>
      </c>
      <c r="B8" s="11" t="s">
        <v>57</v>
      </c>
      <c r="C8" s="12"/>
      <c r="D8" s="11" t="s">
        <v>53</v>
      </c>
      <c r="E8" s="13">
        <v>1</v>
      </c>
      <c r="F8" s="12"/>
    </row>
    <row r="9" spans="1:6" x14ac:dyDescent="0.35">
      <c r="A9" s="10">
        <v>5</v>
      </c>
      <c r="B9" s="11" t="s">
        <v>58</v>
      </c>
      <c r="C9" s="12"/>
      <c r="D9" s="11" t="s">
        <v>53</v>
      </c>
      <c r="E9" s="13">
        <v>1</v>
      </c>
      <c r="F9" s="12"/>
    </row>
    <row r="10" spans="1:6" x14ac:dyDescent="0.35">
      <c r="A10" s="10">
        <v>6</v>
      </c>
      <c r="B10" s="11" t="s">
        <v>59</v>
      </c>
      <c r="C10" s="12"/>
      <c r="D10" s="11" t="s">
        <v>60</v>
      </c>
      <c r="E10" s="13">
        <v>3</v>
      </c>
      <c r="F10" s="12"/>
    </row>
    <row r="11" spans="1:6" x14ac:dyDescent="0.35">
      <c r="A11" s="10">
        <v>7</v>
      </c>
      <c r="B11" s="11" t="s">
        <v>61</v>
      </c>
      <c r="C11" s="12"/>
      <c r="D11" s="11" t="s">
        <v>62</v>
      </c>
      <c r="E11" s="13">
        <v>8</v>
      </c>
      <c r="F11" s="12"/>
    </row>
    <row r="12" spans="1:6" x14ac:dyDescent="0.35">
      <c r="A12" s="10">
        <v>8</v>
      </c>
      <c r="B12" s="11" t="s">
        <v>63</v>
      </c>
      <c r="C12" s="12"/>
      <c r="D12" s="11" t="s">
        <v>1106</v>
      </c>
      <c r="E12" s="13">
        <v>99</v>
      </c>
      <c r="F12" s="12"/>
    </row>
    <row r="13" spans="1:6" x14ac:dyDescent="0.35">
      <c r="A13" s="10">
        <v>9</v>
      </c>
      <c r="B13" s="11" t="s">
        <v>64</v>
      </c>
      <c r="C13" s="12"/>
      <c r="D13" s="11" t="s">
        <v>65</v>
      </c>
      <c r="E13" s="13">
        <v>5</v>
      </c>
      <c r="F13" s="12"/>
    </row>
    <row r="14" spans="1:6" x14ac:dyDescent="0.35">
      <c r="A14" s="10">
        <v>10</v>
      </c>
      <c r="B14" s="11" t="s">
        <v>66</v>
      </c>
      <c r="C14" s="12"/>
      <c r="D14" s="11" t="s">
        <v>67</v>
      </c>
      <c r="E14" s="13">
        <v>3</v>
      </c>
      <c r="F14" s="12"/>
    </row>
    <row r="15" spans="1:6" x14ac:dyDescent="0.35">
      <c r="A15" s="10">
        <v>11</v>
      </c>
      <c r="B15" s="11" t="s">
        <v>68</v>
      </c>
      <c r="C15" s="12"/>
      <c r="D15" s="11" t="s">
        <v>53</v>
      </c>
      <c r="E15" s="13">
        <v>1</v>
      </c>
      <c r="F15" s="12"/>
    </row>
    <row r="16" spans="1:6" x14ac:dyDescent="0.35">
      <c r="A16" s="10">
        <v>12</v>
      </c>
      <c r="B16" s="11" t="s">
        <v>69</v>
      </c>
      <c r="C16" s="12"/>
      <c r="D16" s="11" t="s">
        <v>53</v>
      </c>
      <c r="E16" s="13">
        <v>1</v>
      </c>
      <c r="F16" s="12"/>
    </row>
    <row r="17" spans="1:6" x14ac:dyDescent="0.35">
      <c r="A17" s="10">
        <v>13</v>
      </c>
      <c r="B17" s="11" t="s">
        <v>70</v>
      </c>
      <c r="C17" s="12"/>
      <c r="D17" s="11" t="s">
        <v>71</v>
      </c>
      <c r="E17" s="13">
        <v>7</v>
      </c>
      <c r="F17" s="12"/>
    </row>
    <row r="18" spans="1:6" x14ac:dyDescent="0.35">
      <c r="A18" s="10">
        <v>14</v>
      </c>
      <c r="B18" s="11" t="s">
        <v>72</v>
      </c>
      <c r="C18" s="12"/>
      <c r="D18" s="11" t="s">
        <v>73</v>
      </c>
      <c r="E18" s="13">
        <v>7</v>
      </c>
      <c r="F18" s="12"/>
    </row>
    <row r="19" spans="1:6" x14ac:dyDescent="0.35">
      <c r="A19" s="10">
        <v>15</v>
      </c>
      <c r="B19" s="11" t="s">
        <v>74</v>
      </c>
      <c r="C19" s="12"/>
      <c r="D19" s="11" t="s">
        <v>75</v>
      </c>
      <c r="E19" s="13">
        <v>2</v>
      </c>
      <c r="F19" s="12"/>
    </row>
    <row r="20" spans="1:6" x14ac:dyDescent="0.35">
      <c r="A20" s="10">
        <v>16</v>
      </c>
      <c r="B20" s="11" t="s">
        <v>76</v>
      </c>
      <c r="C20" s="12"/>
      <c r="D20" s="11" t="s">
        <v>77</v>
      </c>
      <c r="E20" s="13">
        <v>9</v>
      </c>
      <c r="F20" s="12"/>
    </row>
    <row r="21" spans="1:6" x14ac:dyDescent="0.35">
      <c r="A21" s="10">
        <v>17</v>
      </c>
      <c r="B21" s="11" t="s">
        <v>78</v>
      </c>
      <c r="C21" s="12"/>
      <c r="D21" s="11" t="s">
        <v>79</v>
      </c>
      <c r="E21" s="13">
        <v>5</v>
      </c>
      <c r="F21" s="12"/>
    </row>
    <row r="23" spans="1:6" x14ac:dyDescent="0.35">
      <c r="B23" s="8" t="s">
        <v>80</v>
      </c>
      <c r="C23" s="14">
        <f>COUNTIF($C$5:$C$21,"Done")</f>
        <v>0</v>
      </c>
    </row>
    <row r="24" spans="1:6" x14ac:dyDescent="0.35">
      <c r="B24" s="8" t="s">
        <v>81</v>
      </c>
      <c r="C24" s="14">
        <f>COUNTIF($C$5:$C$21,"Partly")</f>
        <v>0</v>
      </c>
    </row>
    <row r="25" spans="1:6" x14ac:dyDescent="0.35">
      <c r="B25" s="8" t="s">
        <v>82</v>
      </c>
      <c r="C25" s="14">
        <f>COUNTIF($C$5:$C$21,"Not started")</f>
        <v>0</v>
      </c>
    </row>
    <row r="26" spans="1:6" x14ac:dyDescent="0.35">
      <c r="B26" s="8" t="s">
        <v>83</v>
      </c>
      <c r="C26" s="14">
        <f>COUNTBLANK($C$5:$C$21)</f>
        <v>17</v>
      </c>
    </row>
    <row r="28" spans="1:6" ht="30" customHeight="1" x14ac:dyDescent="0.35">
      <c r="B28" s="15" t="s">
        <v>84</v>
      </c>
      <c r="C28" s="16" t="str">
        <f>IF(COUNTIF($C$5:$C$21,"Not started")=0,"None marked Not started",IF(_xlfn.MINIFS($E$5:$E$21,$C$5:$C$21,"Not started")=99,"See notes",_xlfn.MINIFS($E$5:$E$21,$C$5:$C$21,"Not started")))</f>
        <v>None marked Not started</v>
      </c>
      <c r="D28" s="35" t="s">
        <v>85</v>
      </c>
      <c r="E28" s="35"/>
      <c r="F28" s="35"/>
    </row>
    <row r="30" spans="1:6" x14ac:dyDescent="0.35">
      <c r="B30" s="15" t="s">
        <v>86</v>
      </c>
      <c r="C30" s="17"/>
    </row>
    <row r="31" spans="1:6" x14ac:dyDescent="0.35">
      <c r="B31" s="15" t="s">
        <v>1107</v>
      </c>
      <c r="C31" s="18"/>
    </row>
    <row r="34" spans="1:2" x14ac:dyDescent="0.35">
      <c r="A34" s="7" t="s">
        <v>87</v>
      </c>
      <c r="B34" s="7" t="s">
        <v>88</v>
      </c>
    </row>
    <row r="35" spans="1:2" ht="48" customHeight="1" x14ac:dyDescent="0.35">
      <c r="A35" s="10">
        <v>1</v>
      </c>
      <c r="B35" s="11" t="s">
        <v>89</v>
      </c>
    </row>
    <row r="36" spans="1:2" ht="48" customHeight="1" x14ac:dyDescent="0.35">
      <c r="A36" s="10">
        <v>2</v>
      </c>
      <c r="B36" s="11" t="s">
        <v>90</v>
      </c>
    </row>
    <row r="37" spans="1:2" ht="48" customHeight="1" x14ac:dyDescent="0.35">
      <c r="A37" s="10">
        <v>3</v>
      </c>
      <c r="B37" s="11" t="s">
        <v>91</v>
      </c>
    </row>
    <row r="38" spans="1:2" ht="48" customHeight="1" x14ac:dyDescent="0.35">
      <c r="A38" s="10">
        <v>4</v>
      </c>
      <c r="B38" s="11" t="s">
        <v>92</v>
      </c>
    </row>
    <row r="41" spans="1:2" x14ac:dyDescent="0.35">
      <c r="A41" s="34" t="s">
        <v>1135</v>
      </c>
      <c r="B41" s="34"/>
    </row>
    <row r="42" spans="1:2" ht="409.5" customHeight="1" x14ac:dyDescent="0.35">
      <c r="A42" s="31" t="s">
        <v>1136</v>
      </c>
      <c r="B42" s="31"/>
    </row>
    <row r="43" spans="1:2" x14ac:dyDescent="0.35">
      <c r="A43" s="31"/>
      <c r="B43" s="31"/>
    </row>
    <row r="44" spans="1:2" x14ac:dyDescent="0.35">
      <c r="A44" s="31"/>
      <c r="B44" s="31"/>
    </row>
    <row r="45" spans="1:2" x14ac:dyDescent="0.35">
      <c r="A45" s="31"/>
      <c r="B45" s="31"/>
    </row>
  </sheetData>
  <mergeCells count="3">
    <mergeCell ref="D28:F28"/>
    <mergeCell ref="A41:B41"/>
    <mergeCell ref="A42:B45"/>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2">
        <x14:dataValidation type="list" allowBlank="1" showErrorMessage="1" errorTitle="Not on the list" error="Pick a value from the list." xr:uid="{00000000-0002-0000-0100-000000000000}">
          <x14:formula1>
            <xm:f>Lists!$A$5:$A$7</xm:f>
          </x14:formula1>
          <x14:formula2>
            <xm:f>0</xm:f>
          </x14:formula2>
          <xm:sqref>C5:C21</xm:sqref>
        </x14:dataValidation>
        <x14:dataValidation type="list" allowBlank="1" showErrorMessage="1" errorTitle="Not on the list" error="Pick a value from the list." xr:uid="{00000000-0002-0000-0100-000001000000}">
          <x14:formula1>
            <xm:f>Lists!$O$5:$O$8</xm:f>
          </x14:formula1>
          <x14:formula2>
            <xm:f>0</xm:f>
          </x14:formula2>
          <xm:sqref>C30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6F78"/>
    <pageSetUpPr fitToPage="1"/>
  </sheetPr>
  <dimension ref="A1:K168"/>
  <sheetViews>
    <sheetView showGridLines="0" zoomScaleNormal="100" workbookViewId="0">
      <pane xSplit="1" ySplit="8" topLeftCell="B150" activePane="bottomRight" state="frozen"/>
      <selection pane="topRight" activeCell="B1" sqref="B1"/>
      <selection pane="bottomLeft" activeCell="A9" sqref="A9"/>
      <selection pane="bottomRight" activeCell="A163" sqref="A163:C168"/>
    </sheetView>
  </sheetViews>
  <sheetFormatPr defaultColWidth="8.7265625" defaultRowHeight="14.5" x14ac:dyDescent="0.35"/>
  <cols>
    <col min="1" max="1" width="30" style="2" customWidth="1"/>
    <col min="2" max="2" width="12" style="2" customWidth="1"/>
    <col min="3" max="3" width="22" style="2" customWidth="1"/>
    <col min="4" max="4" width="34" style="2" customWidth="1"/>
    <col min="5" max="5" width="30" style="2" customWidth="1"/>
    <col min="6" max="6" width="16" style="2" customWidth="1"/>
    <col min="7" max="7" width="22" style="2" customWidth="1"/>
    <col min="8" max="8" width="13" style="2" customWidth="1"/>
    <col min="9" max="9" width="14" style="2" customWidth="1"/>
    <col min="10" max="10" width="15" style="2" customWidth="1"/>
    <col min="11" max="11" width="32" style="2" customWidth="1"/>
    <col min="12" max="16384" width="8.7265625" style="2"/>
  </cols>
  <sheetData>
    <row r="1" spans="1:11" ht="21" x14ac:dyDescent="0.5">
      <c r="A1" s="1" t="s">
        <v>22</v>
      </c>
    </row>
    <row r="2" spans="1:11" x14ac:dyDescent="0.35">
      <c r="A2" s="3" t="s">
        <v>1111</v>
      </c>
    </row>
    <row r="4" spans="1:11" x14ac:dyDescent="0.35">
      <c r="A4" s="4" t="s">
        <v>1134</v>
      </c>
      <c r="C4" s="17"/>
    </row>
    <row r="5" spans="1:11" x14ac:dyDescent="0.35">
      <c r="A5" s="4" t="s">
        <v>93</v>
      </c>
      <c r="C5" s="18"/>
    </row>
    <row r="6" spans="1:11" ht="30" customHeight="1" x14ac:dyDescent="0.35">
      <c r="A6" s="4" t="s">
        <v>94</v>
      </c>
      <c r="C6" s="19" t="str">
        <f>IF(C5="","",EDATE(C5,12))</f>
        <v/>
      </c>
      <c r="D6" s="20" t="str">
        <f ca="1">IF(C6="","",IF(C6&lt;TODAY(),"Overdue","On schedule"))</f>
        <v/>
      </c>
    </row>
    <row r="8" spans="1:11" ht="33.75" customHeight="1" x14ac:dyDescent="0.35">
      <c r="A8" s="9" t="s">
        <v>95</v>
      </c>
      <c r="B8" s="9" t="s">
        <v>1112</v>
      </c>
      <c r="C8" s="9" t="s">
        <v>96</v>
      </c>
      <c r="D8" s="9" t="s">
        <v>97</v>
      </c>
      <c r="E8" s="9" t="s">
        <v>98</v>
      </c>
      <c r="F8" s="9" t="s">
        <v>99</v>
      </c>
      <c r="G8" s="9" t="s">
        <v>1113</v>
      </c>
      <c r="H8" s="9" t="s">
        <v>100</v>
      </c>
      <c r="I8" s="9" t="s">
        <v>101</v>
      </c>
      <c r="J8" s="9" t="s">
        <v>102</v>
      </c>
      <c r="K8" s="9" t="s">
        <v>51</v>
      </c>
    </row>
    <row r="9" spans="1:11" x14ac:dyDescent="0.35">
      <c r="A9" s="21" t="s">
        <v>103</v>
      </c>
      <c r="B9" s="22" t="s">
        <v>104</v>
      </c>
      <c r="C9" s="21" t="s">
        <v>105</v>
      </c>
      <c r="D9" s="21" t="s">
        <v>106</v>
      </c>
      <c r="E9" s="21" t="s">
        <v>107</v>
      </c>
      <c r="F9" s="22" t="s">
        <v>108</v>
      </c>
      <c r="G9" s="21" t="s">
        <v>109</v>
      </c>
      <c r="H9" s="22" t="s">
        <v>110</v>
      </c>
      <c r="I9" s="23"/>
      <c r="J9" s="24" t="str">
        <f t="shared" ref="J9:J40" si="0">IF(OR(I9="",$C$4=""),"",EDATE(I9,$C$4))</f>
        <v/>
      </c>
      <c r="K9" s="21" t="s">
        <v>111</v>
      </c>
    </row>
    <row r="10" spans="1:11" x14ac:dyDescent="0.35">
      <c r="A10" s="12"/>
      <c r="B10" s="17"/>
      <c r="C10" s="12"/>
      <c r="D10" s="12"/>
      <c r="E10" s="12"/>
      <c r="F10" s="17"/>
      <c r="G10" s="12"/>
      <c r="H10" s="17"/>
      <c r="I10" s="18"/>
      <c r="J10" s="25" t="str">
        <f t="shared" si="0"/>
        <v/>
      </c>
      <c r="K10" s="12"/>
    </row>
    <row r="11" spans="1:11" x14ac:dyDescent="0.35">
      <c r="A11" s="12"/>
      <c r="B11" s="17"/>
      <c r="C11" s="12"/>
      <c r="D11" s="12"/>
      <c r="E11" s="12"/>
      <c r="F11" s="17"/>
      <c r="G11" s="12"/>
      <c r="H11" s="17"/>
      <c r="I11" s="18"/>
      <c r="J11" s="25" t="str">
        <f t="shared" si="0"/>
        <v/>
      </c>
      <c r="K11" s="12"/>
    </row>
    <row r="12" spans="1:11" x14ac:dyDescent="0.35">
      <c r="A12" s="12"/>
      <c r="B12" s="17"/>
      <c r="C12" s="12"/>
      <c r="D12" s="12"/>
      <c r="E12" s="12"/>
      <c r="F12" s="17"/>
      <c r="G12" s="12"/>
      <c r="H12" s="17"/>
      <c r="I12" s="18"/>
      <c r="J12" s="25" t="str">
        <f t="shared" si="0"/>
        <v/>
      </c>
      <c r="K12" s="12"/>
    </row>
    <row r="13" spans="1:11" x14ac:dyDescent="0.35">
      <c r="A13" s="12"/>
      <c r="B13" s="17"/>
      <c r="C13" s="12"/>
      <c r="D13" s="12"/>
      <c r="E13" s="12"/>
      <c r="F13" s="17"/>
      <c r="G13" s="12"/>
      <c r="H13" s="17"/>
      <c r="I13" s="18"/>
      <c r="J13" s="25" t="str">
        <f t="shared" si="0"/>
        <v/>
      </c>
      <c r="K13" s="12"/>
    </row>
    <row r="14" spans="1:11" x14ac:dyDescent="0.35">
      <c r="A14" s="12"/>
      <c r="B14" s="17"/>
      <c r="C14" s="12"/>
      <c r="D14" s="12"/>
      <c r="E14" s="12"/>
      <c r="F14" s="17"/>
      <c r="G14" s="12"/>
      <c r="H14" s="17"/>
      <c r="I14" s="18"/>
      <c r="J14" s="25" t="str">
        <f t="shared" si="0"/>
        <v/>
      </c>
      <c r="K14" s="12"/>
    </row>
    <row r="15" spans="1:11" x14ac:dyDescent="0.35">
      <c r="A15" s="12"/>
      <c r="B15" s="17"/>
      <c r="C15" s="12"/>
      <c r="D15" s="12"/>
      <c r="E15" s="12"/>
      <c r="F15" s="17"/>
      <c r="G15" s="12"/>
      <c r="H15" s="17"/>
      <c r="I15" s="18"/>
      <c r="J15" s="25" t="str">
        <f t="shared" si="0"/>
        <v/>
      </c>
      <c r="K15" s="12"/>
    </row>
    <row r="16" spans="1:11" x14ac:dyDescent="0.35">
      <c r="A16" s="12"/>
      <c r="B16" s="17"/>
      <c r="C16" s="12"/>
      <c r="D16" s="12"/>
      <c r="E16" s="12"/>
      <c r="F16" s="17"/>
      <c r="G16" s="12"/>
      <c r="H16" s="17"/>
      <c r="I16" s="18"/>
      <c r="J16" s="25" t="str">
        <f t="shared" si="0"/>
        <v/>
      </c>
      <c r="K16" s="12"/>
    </row>
    <row r="17" spans="1:11" x14ac:dyDescent="0.35">
      <c r="A17" s="12"/>
      <c r="B17" s="17"/>
      <c r="C17" s="12"/>
      <c r="D17" s="12"/>
      <c r="E17" s="12"/>
      <c r="F17" s="17"/>
      <c r="G17" s="12"/>
      <c r="H17" s="17"/>
      <c r="I17" s="18"/>
      <c r="J17" s="25" t="str">
        <f t="shared" si="0"/>
        <v/>
      </c>
      <c r="K17" s="12"/>
    </row>
    <row r="18" spans="1:11" x14ac:dyDescent="0.35">
      <c r="A18" s="12"/>
      <c r="B18" s="17"/>
      <c r="C18" s="12"/>
      <c r="D18" s="12"/>
      <c r="E18" s="12"/>
      <c r="F18" s="17"/>
      <c r="G18" s="12"/>
      <c r="H18" s="17"/>
      <c r="I18" s="18"/>
      <c r="J18" s="25" t="str">
        <f t="shared" si="0"/>
        <v/>
      </c>
      <c r="K18" s="12"/>
    </row>
    <row r="19" spans="1:11" x14ac:dyDescent="0.35">
      <c r="A19" s="12"/>
      <c r="B19" s="17"/>
      <c r="C19" s="12"/>
      <c r="D19" s="12"/>
      <c r="E19" s="12"/>
      <c r="F19" s="17"/>
      <c r="G19" s="12"/>
      <c r="H19" s="17"/>
      <c r="I19" s="18"/>
      <c r="J19" s="25" t="str">
        <f t="shared" si="0"/>
        <v/>
      </c>
      <c r="K19" s="12"/>
    </row>
    <row r="20" spans="1:11" x14ac:dyDescent="0.35">
      <c r="A20" s="12"/>
      <c r="B20" s="17"/>
      <c r="C20" s="12"/>
      <c r="D20" s="12"/>
      <c r="E20" s="12"/>
      <c r="F20" s="17"/>
      <c r="G20" s="12"/>
      <c r="H20" s="17"/>
      <c r="I20" s="18"/>
      <c r="J20" s="25" t="str">
        <f t="shared" si="0"/>
        <v/>
      </c>
      <c r="K20" s="12"/>
    </row>
    <row r="21" spans="1:11" x14ac:dyDescent="0.35">
      <c r="A21" s="12"/>
      <c r="B21" s="17"/>
      <c r="C21" s="12"/>
      <c r="D21" s="12"/>
      <c r="E21" s="12"/>
      <c r="F21" s="17"/>
      <c r="G21" s="12"/>
      <c r="H21" s="17"/>
      <c r="I21" s="18"/>
      <c r="J21" s="25" t="str">
        <f t="shared" si="0"/>
        <v/>
      </c>
      <c r="K21" s="12"/>
    </row>
    <row r="22" spans="1:11" x14ac:dyDescent="0.35">
      <c r="A22" s="12"/>
      <c r="B22" s="17"/>
      <c r="C22" s="12"/>
      <c r="D22" s="12"/>
      <c r="E22" s="12"/>
      <c r="F22" s="17"/>
      <c r="G22" s="12"/>
      <c r="H22" s="17"/>
      <c r="I22" s="18"/>
      <c r="J22" s="25" t="str">
        <f t="shared" si="0"/>
        <v/>
      </c>
      <c r="K22" s="12"/>
    </row>
    <row r="23" spans="1:11" x14ac:dyDescent="0.35">
      <c r="A23" s="12"/>
      <c r="B23" s="17"/>
      <c r="C23" s="12"/>
      <c r="D23" s="12"/>
      <c r="E23" s="12"/>
      <c r="F23" s="17"/>
      <c r="G23" s="12"/>
      <c r="H23" s="17"/>
      <c r="I23" s="18"/>
      <c r="J23" s="25" t="str">
        <f t="shared" si="0"/>
        <v/>
      </c>
      <c r="K23" s="12"/>
    </row>
    <row r="24" spans="1:11" x14ac:dyDescent="0.35">
      <c r="A24" s="12"/>
      <c r="B24" s="17"/>
      <c r="C24" s="12"/>
      <c r="D24" s="12"/>
      <c r="E24" s="12"/>
      <c r="F24" s="17"/>
      <c r="G24" s="12"/>
      <c r="H24" s="17"/>
      <c r="I24" s="18"/>
      <c r="J24" s="25" t="str">
        <f t="shared" si="0"/>
        <v/>
      </c>
      <c r="K24" s="12"/>
    </row>
    <row r="25" spans="1:11" x14ac:dyDescent="0.35">
      <c r="A25" s="12"/>
      <c r="B25" s="17"/>
      <c r="C25" s="12"/>
      <c r="D25" s="12"/>
      <c r="E25" s="12"/>
      <c r="F25" s="17"/>
      <c r="G25" s="12"/>
      <c r="H25" s="17"/>
      <c r="I25" s="18"/>
      <c r="J25" s="25" t="str">
        <f t="shared" si="0"/>
        <v/>
      </c>
      <c r="K25" s="12"/>
    </row>
    <row r="26" spans="1:11" x14ac:dyDescent="0.35">
      <c r="A26" s="12"/>
      <c r="B26" s="17"/>
      <c r="C26" s="12"/>
      <c r="D26" s="12"/>
      <c r="E26" s="12"/>
      <c r="F26" s="17"/>
      <c r="G26" s="12"/>
      <c r="H26" s="17"/>
      <c r="I26" s="18"/>
      <c r="J26" s="25" t="str">
        <f t="shared" si="0"/>
        <v/>
      </c>
      <c r="K26" s="12"/>
    </row>
    <row r="27" spans="1:11" x14ac:dyDescent="0.35">
      <c r="A27" s="12"/>
      <c r="B27" s="17"/>
      <c r="C27" s="12"/>
      <c r="D27" s="12"/>
      <c r="E27" s="12"/>
      <c r="F27" s="17"/>
      <c r="G27" s="12"/>
      <c r="H27" s="17"/>
      <c r="I27" s="18"/>
      <c r="J27" s="25" t="str">
        <f t="shared" si="0"/>
        <v/>
      </c>
      <c r="K27" s="12"/>
    </row>
    <row r="28" spans="1:11" x14ac:dyDescent="0.35">
      <c r="A28" s="12"/>
      <c r="B28" s="17"/>
      <c r="C28" s="12"/>
      <c r="D28" s="12"/>
      <c r="E28" s="12"/>
      <c r="F28" s="17"/>
      <c r="G28" s="12"/>
      <c r="H28" s="17"/>
      <c r="I28" s="18"/>
      <c r="J28" s="25" t="str">
        <f t="shared" si="0"/>
        <v/>
      </c>
      <c r="K28" s="12"/>
    </row>
    <row r="29" spans="1:11" x14ac:dyDescent="0.35">
      <c r="A29" s="12"/>
      <c r="B29" s="17"/>
      <c r="C29" s="12"/>
      <c r="D29" s="12"/>
      <c r="E29" s="12"/>
      <c r="F29" s="17"/>
      <c r="G29" s="12"/>
      <c r="H29" s="17"/>
      <c r="I29" s="18"/>
      <c r="J29" s="25" t="str">
        <f t="shared" si="0"/>
        <v/>
      </c>
      <c r="K29" s="12"/>
    </row>
    <row r="30" spans="1:11" x14ac:dyDescent="0.35">
      <c r="A30" s="12"/>
      <c r="B30" s="17"/>
      <c r="C30" s="12"/>
      <c r="D30" s="12"/>
      <c r="E30" s="12"/>
      <c r="F30" s="17"/>
      <c r="G30" s="12"/>
      <c r="H30" s="17"/>
      <c r="I30" s="18"/>
      <c r="J30" s="25" t="str">
        <f t="shared" si="0"/>
        <v/>
      </c>
      <c r="K30" s="12"/>
    </row>
    <row r="31" spans="1:11" x14ac:dyDescent="0.35">
      <c r="A31" s="12"/>
      <c r="B31" s="17"/>
      <c r="C31" s="12"/>
      <c r="D31" s="12"/>
      <c r="E31" s="12"/>
      <c r="F31" s="17"/>
      <c r="G31" s="12"/>
      <c r="H31" s="17"/>
      <c r="I31" s="18"/>
      <c r="J31" s="25" t="str">
        <f t="shared" si="0"/>
        <v/>
      </c>
      <c r="K31" s="12"/>
    </row>
    <row r="32" spans="1:11" x14ac:dyDescent="0.35">
      <c r="A32" s="12"/>
      <c r="B32" s="17"/>
      <c r="C32" s="12"/>
      <c r="D32" s="12"/>
      <c r="E32" s="12"/>
      <c r="F32" s="17"/>
      <c r="G32" s="12"/>
      <c r="H32" s="17"/>
      <c r="I32" s="18"/>
      <c r="J32" s="25" t="str">
        <f t="shared" si="0"/>
        <v/>
      </c>
      <c r="K32" s="12"/>
    </row>
    <row r="33" spans="1:11" x14ac:dyDescent="0.35">
      <c r="A33" s="12"/>
      <c r="B33" s="17"/>
      <c r="C33" s="12"/>
      <c r="D33" s="12"/>
      <c r="E33" s="12"/>
      <c r="F33" s="17"/>
      <c r="G33" s="12"/>
      <c r="H33" s="17"/>
      <c r="I33" s="18"/>
      <c r="J33" s="25" t="str">
        <f t="shared" si="0"/>
        <v/>
      </c>
      <c r="K33" s="12"/>
    </row>
    <row r="34" spans="1:11" x14ac:dyDescent="0.35">
      <c r="A34" s="12"/>
      <c r="B34" s="17"/>
      <c r="C34" s="12"/>
      <c r="D34" s="12"/>
      <c r="E34" s="12"/>
      <c r="F34" s="17"/>
      <c r="G34" s="12"/>
      <c r="H34" s="17"/>
      <c r="I34" s="18"/>
      <c r="J34" s="25" t="str">
        <f t="shared" si="0"/>
        <v/>
      </c>
      <c r="K34" s="12"/>
    </row>
    <row r="35" spans="1:11" x14ac:dyDescent="0.35">
      <c r="A35" s="12"/>
      <c r="B35" s="17"/>
      <c r="C35" s="12"/>
      <c r="D35" s="12"/>
      <c r="E35" s="12"/>
      <c r="F35" s="17"/>
      <c r="G35" s="12"/>
      <c r="H35" s="17"/>
      <c r="I35" s="18"/>
      <c r="J35" s="25" t="str">
        <f t="shared" si="0"/>
        <v/>
      </c>
      <c r="K35" s="12"/>
    </row>
    <row r="36" spans="1:11" x14ac:dyDescent="0.35">
      <c r="A36" s="12"/>
      <c r="B36" s="17"/>
      <c r="C36" s="12"/>
      <c r="D36" s="12"/>
      <c r="E36" s="12"/>
      <c r="F36" s="17"/>
      <c r="G36" s="12"/>
      <c r="H36" s="17"/>
      <c r="I36" s="18"/>
      <c r="J36" s="25" t="str">
        <f t="shared" si="0"/>
        <v/>
      </c>
      <c r="K36" s="12"/>
    </row>
    <row r="37" spans="1:11" x14ac:dyDescent="0.35">
      <c r="A37" s="12"/>
      <c r="B37" s="17"/>
      <c r="C37" s="12"/>
      <c r="D37" s="12"/>
      <c r="E37" s="12"/>
      <c r="F37" s="17"/>
      <c r="G37" s="12"/>
      <c r="H37" s="17"/>
      <c r="I37" s="18"/>
      <c r="J37" s="25" t="str">
        <f t="shared" si="0"/>
        <v/>
      </c>
      <c r="K37" s="12"/>
    </row>
    <row r="38" spans="1:11" x14ac:dyDescent="0.35">
      <c r="A38" s="12"/>
      <c r="B38" s="17"/>
      <c r="C38" s="12"/>
      <c r="D38" s="12"/>
      <c r="E38" s="12"/>
      <c r="F38" s="17"/>
      <c r="G38" s="12"/>
      <c r="H38" s="17"/>
      <c r="I38" s="18"/>
      <c r="J38" s="25" t="str">
        <f t="shared" si="0"/>
        <v/>
      </c>
      <c r="K38" s="12"/>
    </row>
    <row r="39" spans="1:11" x14ac:dyDescent="0.35">
      <c r="A39" s="12"/>
      <c r="B39" s="17"/>
      <c r="C39" s="12"/>
      <c r="D39" s="12"/>
      <c r="E39" s="12"/>
      <c r="F39" s="17"/>
      <c r="G39" s="12"/>
      <c r="H39" s="17"/>
      <c r="I39" s="18"/>
      <c r="J39" s="25" t="str">
        <f t="shared" si="0"/>
        <v/>
      </c>
      <c r="K39" s="12"/>
    </row>
    <row r="40" spans="1:11" x14ac:dyDescent="0.35">
      <c r="A40" s="12"/>
      <c r="B40" s="17"/>
      <c r="C40" s="12"/>
      <c r="D40" s="12"/>
      <c r="E40" s="12"/>
      <c r="F40" s="17"/>
      <c r="G40" s="12"/>
      <c r="H40" s="17"/>
      <c r="I40" s="18"/>
      <c r="J40" s="25" t="str">
        <f t="shared" si="0"/>
        <v/>
      </c>
      <c r="K40" s="12"/>
    </row>
    <row r="41" spans="1:11" x14ac:dyDescent="0.35">
      <c r="A41" s="12"/>
      <c r="B41" s="17"/>
      <c r="C41" s="12"/>
      <c r="D41" s="12"/>
      <c r="E41" s="12"/>
      <c r="F41" s="17"/>
      <c r="G41" s="12"/>
      <c r="H41" s="17"/>
      <c r="I41" s="18"/>
      <c r="J41" s="25" t="str">
        <f t="shared" ref="J41:J72" si="1">IF(OR(I41="",$C$4=""),"",EDATE(I41,$C$4))</f>
        <v/>
      </c>
      <c r="K41" s="12"/>
    </row>
    <row r="42" spans="1:11" x14ac:dyDescent="0.35">
      <c r="A42" s="12"/>
      <c r="B42" s="17"/>
      <c r="C42" s="12"/>
      <c r="D42" s="12"/>
      <c r="E42" s="12"/>
      <c r="F42" s="17"/>
      <c r="G42" s="12"/>
      <c r="H42" s="17"/>
      <c r="I42" s="18"/>
      <c r="J42" s="25" t="str">
        <f t="shared" si="1"/>
        <v/>
      </c>
      <c r="K42" s="12"/>
    </row>
    <row r="43" spans="1:11" x14ac:dyDescent="0.35">
      <c r="A43" s="12"/>
      <c r="B43" s="17"/>
      <c r="C43" s="12"/>
      <c r="D43" s="12"/>
      <c r="E43" s="12"/>
      <c r="F43" s="17"/>
      <c r="G43" s="12"/>
      <c r="H43" s="17"/>
      <c r="I43" s="18"/>
      <c r="J43" s="25" t="str">
        <f t="shared" si="1"/>
        <v/>
      </c>
      <c r="K43" s="12"/>
    </row>
    <row r="44" spans="1:11" x14ac:dyDescent="0.35">
      <c r="A44" s="12"/>
      <c r="B44" s="17"/>
      <c r="C44" s="12"/>
      <c r="D44" s="12"/>
      <c r="E44" s="12"/>
      <c r="F44" s="17"/>
      <c r="G44" s="12"/>
      <c r="H44" s="17"/>
      <c r="I44" s="18"/>
      <c r="J44" s="25" t="str">
        <f t="shared" si="1"/>
        <v/>
      </c>
      <c r="K44" s="12"/>
    </row>
    <row r="45" spans="1:11" x14ac:dyDescent="0.35">
      <c r="A45" s="12"/>
      <c r="B45" s="17"/>
      <c r="C45" s="12"/>
      <c r="D45" s="12"/>
      <c r="E45" s="12"/>
      <c r="F45" s="17"/>
      <c r="G45" s="12"/>
      <c r="H45" s="17"/>
      <c r="I45" s="18"/>
      <c r="J45" s="25" t="str">
        <f t="shared" si="1"/>
        <v/>
      </c>
      <c r="K45" s="12"/>
    </row>
    <row r="46" spans="1:11" x14ac:dyDescent="0.35">
      <c r="A46" s="12"/>
      <c r="B46" s="17"/>
      <c r="C46" s="12"/>
      <c r="D46" s="12"/>
      <c r="E46" s="12"/>
      <c r="F46" s="17"/>
      <c r="G46" s="12"/>
      <c r="H46" s="17"/>
      <c r="I46" s="18"/>
      <c r="J46" s="25" t="str">
        <f t="shared" si="1"/>
        <v/>
      </c>
      <c r="K46" s="12"/>
    </row>
    <row r="47" spans="1:11" x14ac:dyDescent="0.35">
      <c r="A47" s="12"/>
      <c r="B47" s="17"/>
      <c r="C47" s="12"/>
      <c r="D47" s="12"/>
      <c r="E47" s="12"/>
      <c r="F47" s="17"/>
      <c r="G47" s="12"/>
      <c r="H47" s="17"/>
      <c r="I47" s="18"/>
      <c r="J47" s="25" t="str">
        <f t="shared" si="1"/>
        <v/>
      </c>
      <c r="K47" s="12"/>
    </row>
    <row r="48" spans="1:11" x14ac:dyDescent="0.35">
      <c r="A48" s="12"/>
      <c r="B48" s="17"/>
      <c r="C48" s="12"/>
      <c r="D48" s="12"/>
      <c r="E48" s="12"/>
      <c r="F48" s="17"/>
      <c r="G48" s="12"/>
      <c r="H48" s="17"/>
      <c r="I48" s="18"/>
      <c r="J48" s="25" t="str">
        <f t="shared" si="1"/>
        <v/>
      </c>
      <c r="K48" s="12"/>
    </row>
    <row r="49" spans="1:11" x14ac:dyDescent="0.35">
      <c r="A49" s="12"/>
      <c r="B49" s="17"/>
      <c r="C49" s="12"/>
      <c r="D49" s="12"/>
      <c r="E49" s="12"/>
      <c r="F49" s="17"/>
      <c r="G49" s="12"/>
      <c r="H49" s="17"/>
      <c r="I49" s="18"/>
      <c r="J49" s="25" t="str">
        <f t="shared" si="1"/>
        <v/>
      </c>
      <c r="K49" s="12"/>
    </row>
    <row r="50" spans="1:11" x14ac:dyDescent="0.35">
      <c r="A50" s="12"/>
      <c r="B50" s="17"/>
      <c r="C50" s="12"/>
      <c r="D50" s="12"/>
      <c r="E50" s="12"/>
      <c r="F50" s="17"/>
      <c r="G50" s="12"/>
      <c r="H50" s="17"/>
      <c r="I50" s="18"/>
      <c r="J50" s="25" t="str">
        <f t="shared" si="1"/>
        <v/>
      </c>
      <c r="K50" s="12"/>
    </row>
    <row r="51" spans="1:11" x14ac:dyDescent="0.35">
      <c r="A51" s="12"/>
      <c r="B51" s="17"/>
      <c r="C51" s="12"/>
      <c r="D51" s="12"/>
      <c r="E51" s="12"/>
      <c r="F51" s="17"/>
      <c r="G51" s="12"/>
      <c r="H51" s="17"/>
      <c r="I51" s="18"/>
      <c r="J51" s="25" t="str">
        <f t="shared" si="1"/>
        <v/>
      </c>
      <c r="K51" s="12"/>
    </row>
    <row r="52" spans="1:11" x14ac:dyDescent="0.35">
      <c r="A52" s="12"/>
      <c r="B52" s="17"/>
      <c r="C52" s="12"/>
      <c r="D52" s="12"/>
      <c r="E52" s="12"/>
      <c r="F52" s="17"/>
      <c r="G52" s="12"/>
      <c r="H52" s="17"/>
      <c r="I52" s="18"/>
      <c r="J52" s="25" t="str">
        <f t="shared" si="1"/>
        <v/>
      </c>
      <c r="K52" s="12"/>
    </row>
    <row r="53" spans="1:11" x14ac:dyDescent="0.35">
      <c r="A53" s="12"/>
      <c r="B53" s="17"/>
      <c r="C53" s="12"/>
      <c r="D53" s="12"/>
      <c r="E53" s="12"/>
      <c r="F53" s="17"/>
      <c r="G53" s="12"/>
      <c r="H53" s="17"/>
      <c r="I53" s="18"/>
      <c r="J53" s="25" t="str">
        <f t="shared" si="1"/>
        <v/>
      </c>
      <c r="K53" s="12"/>
    </row>
    <row r="54" spans="1:11" x14ac:dyDescent="0.35">
      <c r="A54" s="12"/>
      <c r="B54" s="17"/>
      <c r="C54" s="12"/>
      <c r="D54" s="12"/>
      <c r="E54" s="12"/>
      <c r="F54" s="17"/>
      <c r="G54" s="12"/>
      <c r="H54" s="17"/>
      <c r="I54" s="18"/>
      <c r="J54" s="25" t="str">
        <f t="shared" si="1"/>
        <v/>
      </c>
      <c r="K54" s="12"/>
    </row>
    <row r="55" spans="1:11" x14ac:dyDescent="0.35">
      <c r="A55" s="12"/>
      <c r="B55" s="17"/>
      <c r="C55" s="12"/>
      <c r="D55" s="12"/>
      <c r="E55" s="12"/>
      <c r="F55" s="17"/>
      <c r="G55" s="12"/>
      <c r="H55" s="17"/>
      <c r="I55" s="18"/>
      <c r="J55" s="25" t="str">
        <f t="shared" si="1"/>
        <v/>
      </c>
      <c r="K55" s="12"/>
    </row>
    <row r="56" spans="1:11" x14ac:dyDescent="0.35">
      <c r="A56" s="12"/>
      <c r="B56" s="17"/>
      <c r="C56" s="12"/>
      <c r="D56" s="12"/>
      <c r="E56" s="12"/>
      <c r="F56" s="17"/>
      <c r="G56" s="12"/>
      <c r="H56" s="17"/>
      <c r="I56" s="18"/>
      <c r="J56" s="25" t="str">
        <f t="shared" si="1"/>
        <v/>
      </c>
      <c r="K56" s="12"/>
    </row>
    <row r="57" spans="1:11" x14ac:dyDescent="0.35">
      <c r="A57" s="12"/>
      <c r="B57" s="17"/>
      <c r="C57" s="12"/>
      <c r="D57" s="12"/>
      <c r="E57" s="12"/>
      <c r="F57" s="17"/>
      <c r="G57" s="12"/>
      <c r="H57" s="17"/>
      <c r="I57" s="18"/>
      <c r="J57" s="25" t="str">
        <f t="shared" si="1"/>
        <v/>
      </c>
      <c r="K57" s="12"/>
    </row>
    <row r="58" spans="1:11" x14ac:dyDescent="0.35">
      <c r="A58" s="12"/>
      <c r="B58" s="17"/>
      <c r="C58" s="12"/>
      <c r="D58" s="12"/>
      <c r="E58" s="12"/>
      <c r="F58" s="17"/>
      <c r="G58" s="12"/>
      <c r="H58" s="17"/>
      <c r="I58" s="18"/>
      <c r="J58" s="25" t="str">
        <f t="shared" si="1"/>
        <v/>
      </c>
      <c r="K58" s="12"/>
    </row>
    <row r="59" spans="1:11" x14ac:dyDescent="0.35">
      <c r="A59" s="12"/>
      <c r="B59" s="17"/>
      <c r="C59" s="12"/>
      <c r="D59" s="12"/>
      <c r="E59" s="12"/>
      <c r="F59" s="17"/>
      <c r="G59" s="12"/>
      <c r="H59" s="17"/>
      <c r="I59" s="18"/>
      <c r="J59" s="25" t="str">
        <f t="shared" si="1"/>
        <v/>
      </c>
      <c r="K59" s="12"/>
    </row>
    <row r="60" spans="1:11" x14ac:dyDescent="0.35">
      <c r="A60" s="12"/>
      <c r="B60" s="17"/>
      <c r="C60" s="12"/>
      <c r="D60" s="12"/>
      <c r="E60" s="12"/>
      <c r="F60" s="17"/>
      <c r="G60" s="12"/>
      <c r="H60" s="17"/>
      <c r="I60" s="18"/>
      <c r="J60" s="25" t="str">
        <f t="shared" si="1"/>
        <v/>
      </c>
      <c r="K60" s="12"/>
    </row>
    <row r="61" spans="1:11" x14ac:dyDescent="0.35">
      <c r="A61" s="12"/>
      <c r="B61" s="17"/>
      <c r="C61" s="12"/>
      <c r="D61" s="12"/>
      <c r="E61" s="12"/>
      <c r="F61" s="17"/>
      <c r="G61" s="12"/>
      <c r="H61" s="17"/>
      <c r="I61" s="18"/>
      <c r="J61" s="25" t="str">
        <f t="shared" si="1"/>
        <v/>
      </c>
      <c r="K61" s="12"/>
    </row>
    <row r="62" spans="1:11" x14ac:dyDescent="0.35">
      <c r="A62" s="12"/>
      <c r="B62" s="17"/>
      <c r="C62" s="12"/>
      <c r="D62" s="12"/>
      <c r="E62" s="12"/>
      <c r="F62" s="17"/>
      <c r="G62" s="12"/>
      <c r="H62" s="17"/>
      <c r="I62" s="18"/>
      <c r="J62" s="25" t="str">
        <f t="shared" si="1"/>
        <v/>
      </c>
      <c r="K62" s="12"/>
    </row>
    <row r="63" spans="1:11" x14ac:dyDescent="0.35">
      <c r="A63" s="12"/>
      <c r="B63" s="17"/>
      <c r="C63" s="12"/>
      <c r="D63" s="12"/>
      <c r="E63" s="12"/>
      <c r="F63" s="17"/>
      <c r="G63" s="12"/>
      <c r="H63" s="17"/>
      <c r="I63" s="18"/>
      <c r="J63" s="25" t="str">
        <f t="shared" si="1"/>
        <v/>
      </c>
      <c r="K63" s="12"/>
    </row>
    <row r="64" spans="1:11" x14ac:dyDescent="0.35">
      <c r="A64" s="12"/>
      <c r="B64" s="17"/>
      <c r="C64" s="12"/>
      <c r="D64" s="12"/>
      <c r="E64" s="12"/>
      <c r="F64" s="17"/>
      <c r="G64" s="12"/>
      <c r="H64" s="17"/>
      <c r="I64" s="18"/>
      <c r="J64" s="25" t="str">
        <f t="shared" si="1"/>
        <v/>
      </c>
      <c r="K64" s="12"/>
    </row>
    <row r="65" spans="1:11" x14ac:dyDescent="0.35">
      <c r="A65" s="12"/>
      <c r="B65" s="17"/>
      <c r="C65" s="12"/>
      <c r="D65" s="12"/>
      <c r="E65" s="12"/>
      <c r="F65" s="17"/>
      <c r="G65" s="12"/>
      <c r="H65" s="17"/>
      <c r="I65" s="18"/>
      <c r="J65" s="25" t="str">
        <f t="shared" si="1"/>
        <v/>
      </c>
      <c r="K65" s="12"/>
    </row>
    <row r="66" spans="1:11" x14ac:dyDescent="0.35">
      <c r="A66" s="12"/>
      <c r="B66" s="17"/>
      <c r="C66" s="12"/>
      <c r="D66" s="12"/>
      <c r="E66" s="12"/>
      <c r="F66" s="17"/>
      <c r="G66" s="12"/>
      <c r="H66" s="17"/>
      <c r="I66" s="18"/>
      <c r="J66" s="25" t="str">
        <f t="shared" si="1"/>
        <v/>
      </c>
      <c r="K66" s="12"/>
    </row>
    <row r="67" spans="1:11" x14ac:dyDescent="0.35">
      <c r="A67" s="12"/>
      <c r="B67" s="17"/>
      <c r="C67" s="12"/>
      <c r="D67" s="12"/>
      <c r="E67" s="12"/>
      <c r="F67" s="17"/>
      <c r="G67" s="12"/>
      <c r="H67" s="17"/>
      <c r="I67" s="18"/>
      <c r="J67" s="25" t="str">
        <f t="shared" si="1"/>
        <v/>
      </c>
      <c r="K67" s="12"/>
    </row>
    <row r="68" spans="1:11" x14ac:dyDescent="0.35">
      <c r="A68" s="12"/>
      <c r="B68" s="17"/>
      <c r="C68" s="12"/>
      <c r="D68" s="12"/>
      <c r="E68" s="12"/>
      <c r="F68" s="17"/>
      <c r="G68" s="12"/>
      <c r="H68" s="17"/>
      <c r="I68" s="18"/>
      <c r="J68" s="25" t="str">
        <f t="shared" si="1"/>
        <v/>
      </c>
      <c r="K68" s="12"/>
    </row>
    <row r="69" spans="1:11" x14ac:dyDescent="0.35">
      <c r="A69" s="12"/>
      <c r="B69" s="17"/>
      <c r="C69" s="12"/>
      <c r="D69" s="12"/>
      <c r="E69" s="12"/>
      <c r="F69" s="17"/>
      <c r="G69" s="12"/>
      <c r="H69" s="17"/>
      <c r="I69" s="18"/>
      <c r="J69" s="25" t="str">
        <f t="shared" si="1"/>
        <v/>
      </c>
      <c r="K69" s="12"/>
    </row>
    <row r="70" spans="1:11" x14ac:dyDescent="0.35">
      <c r="A70" s="12"/>
      <c r="B70" s="17"/>
      <c r="C70" s="12"/>
      <c r="D70" s="12"/>
      <c r="E70" s="12"/>
      <c r="F70" s="17"/>
      <c r="G70" s="12"/>
      <c r="H70" s="17"/>
      <c r="I70" s="18"/>
      <c r="J70" s="25" t="str">
        <f t="shared" si="1"/>
        <v/>
      </c>
      <c r="K70" s="12"/>
    </row>
    <row r="71" spans="1:11" x14ac:dyDescent="0.35">
      <c r="A71" s="12"/>
      <c r="B71" s="17"/>
      <c r="C71" s="12"/>
      <c r="D71" s="12"/>
      <c r="E71" s="12"/>
      <c r="F71" s="17"/>
      <c r="G71" s="12"/>
      <c r="H71" s="17"/>
      <c r="I71" s="18"/>
      <c r="J71" s="25" t="str">
        <f t="shared" si="1"/>
        <v/>
      </c>
      <c r="K71" s="12"/>
    </row>
    <row r="72" spans="1:11" x14ac:dyDescent="0.35">
      <c r="A72" s="12"/>
      <c r="B72" s="17"/>
      <c r="C72" s="12"/>
      <c r="D72" s="12"/>
      <c r="E72" s="12"/>
      <c r="F72" s="17"/>
      <c r="G72" s="12"/>
      <c r="H72" s="17"/>
      <c r="I72" s="18"/>
      <c r="J72" s="25" t="str">
        <f t="shared" si="1"/>
        <v/>
      </c>
      <c r="K72" s="12"/>
    </row>
    <row r="73" spans="1:11" x14ac:dyDescent="0.35">
      <c r="A73" s="12"/>
      <c r="B73" s="17"/>
      <c r="C73" s="12"/>
      <c r="D73" s="12"/>
      <c r="E73" s="12"/>
      <c r="F73" s="17"/>
      <c r="G73" s="12"/>
      <c r="H73" s="17"/>
      <c r="I73" s="18"/>
      <c r="J73" s="25" t="str">
        <f t="shared" ref="J73:J104" si="2">IF(OR(I73="",$C$4=""),"",EDATE(I73,$C$4))</f>
        <v/>
      </c>
      <c r="K73" s="12"/>
    </row>
    <row r="74" spans="1:11" x14ac:dyDescent="0.35">
      <c r="A74" s="12"/>
      <c r="B74" s="17"/>
      <c r="C74" s="12"/>
      <c r="D74" s="12"/>
      <c r="E74" s="12"/>
      <c r="F74" s="17"/>
      <c r="G74" s="12"/>
      <c r="H74" s="17"/>
      <c r="I74" s="18"/>
      <c r="J74" s="25" t="str">
        <f t="shared" si="2"/>
        <v/>
      </c>
      <c r="K74" s="12"/>
    </row>
    <row r="75" spans="1:11" x14ac:dyDescent="0.35">
      <c r="A75" s="12"/>
      <c r="B75" s="17"/>
      <c r="C75" s="12"/>
      <c r="D75" s="12"/>
      <c r="E75" s="12"/>
      <c r="F75" s="17"/>
      <c r="G75" s="12"/>
      <c r="H75" s="17"/>
      <c r="I75" s="18"/>
      <c r="J75" s="25" t="str">
        <f t="shared" si="2"/>
        <v/>
      </c>
      <c r="K75" s="12"/>
    </row>
    <row r="76" spans="1:11" x14ac:dyDescent="0.35">
      <c r="A76" s="12"/>
      <c r="B76" s="17"/>
      <c r="C76" s="12"/>
      <c r="D76" s="12"/>
      <c r="E76" s="12"/>
      <c r="F76" s="17"/>
      <c r="G76" s="12"/>
      <c r="H76" s="17"/>
      <c r="I76" s="18"/>
      <c r="J76" s="25" t="str">
        <f t="shared" si="2"/>
        <v/>
      </c>
      <c r="K76" s="12"/>
    </row>
    <row r="77" spans="1:11" x14ac:dyDescent="0.35">
      <c r="A77" s="12"/>
      <c r="B77" s="17"/>
      <c r="C77" s="12"/>
      <c r="D77" s="12"/>
      <c r="E77" s="12"/>
      <c r="F77" s="17"/>
      <c r="G77" s="12"/>
      <c r="H77" s="17"/>
      <c r="I77" s="18"/>
      <c r="J77" s="25" t="str">
        <f t="shared" si="2"/>
        <v/>
      </c>
      <c r="K77" s="12"/>
    </row>
    <row r="78" spans="1:11" x14ac:dyDescent="0.35">
      <c r="A78" s="12"/>
      <c r="B78" s="17"/>
      <c r="C78" s="12"/>
      <c r="D78" s="12"/>
      <c r="E78" s="12"/>
      <c r="F78" s="17"/>
      <c r="G78" s="12"/>
      <c r="H78" s="17"/>
      <c r="I78" s="18"/>
      <c r="J78" s="25" t="str">
        <f t="shared" si="2"/>
        <v/>
      </c>
      <c r="K78" s="12"/>
    </row>
    <row r="79" spans="1:11" x14ac:dyDescent="0.35">
      <c r="A79" s="12"/>
      <c r="B79" s="17"/>
      <c r="C79" s="12"/>
      <c r="D79" s="12"/>
      <c r="E79" s="12"/>
      <c r="F79" s="17"/>
      <c r="G79" s="12"/>
      <c r="H79" s="17"/>
      <c r="I79" s="18"/>
      <c r="J79" s="25" t="str">
        <f t="shared" si="2"/>
        <v/>
      </c>
      <c r="K79" s="12"/>
    </row>
    <row r="80" spans="1:11" x14ac:dyDescent="0.35">
      <c r="A80" s="12"/>
      <c r="B80" s="17"/>
      <c r="C80" s="12"/>
      <c r="D80" s="12"/>
      <c r="E80" s="12"/>
      <c r="F80" s="17"/>
      <c r="G80" s="12"/>
      <c r="H80" s="17"/>
      <c r="I80" s="18"/>
      <c r="J80" s="25" t="str">
        <f t="shared" si="2"/>
        <v/>
      </c>
      <c r="K80" s="12"/>
    </row>
    <row r="81" spans="1:11" x14ac:dyDescent="0.35">
      <c r="A81" s="12"/>
      <c r="B81" s="17"/>
      <c r="C81" s="12"/>
      <c r="D81" s="12"/>
      <c r="E81" s="12"/>
      <c r="F81" s="17"/>
      <c r="G81" s="12"/>
      <c r="H81" s="17"/>
      <c r="I81" s="18"/>
      <c r="J81" s="25" t="str">
        <f t="shared" si="2"/>
        <v/>
      </c>
      <c r="K81" s="12"/>
    </row>
    <row r="82" spans="1:11" x14ac:dyDescent="0.35">
      <c r="A82" s="12"/>
      <c r="B82" s="17"/>
      <c r="C82" s="12"/>
      <c r="D82" s="12"/>
      <c r="E82" s="12"/>
      <c r="F82" s="17"/>
      <c r="G82" s="12"/>
      <c r="H82" s="17"/>
      <c r="I82" s="18"/>
      <c r="J82" s="25" t="str">
        <f t="shared" si="2"/>
        <v/>
      </c>
      <c r="K82" s="12"/>
    </row>
    <row r="83" spans="1:11" x14ac:dyDescent="0.35">
      <c r="A83" s="12"/>
      <c r="B83" s="17"/>
      <c r="C83" s="12"/>
      <c r="D83" s="12"/>
      <c r="E83" s="12"/>
      <c r="F83" s="17"/>
      <c r="G83" s="12"/>
      <c r="H83" s="17"/>
      <c r="I83" s="18"/>
      <c r="J83" s="25" t="str">
        <f t="shared" si="2"/>
        <v/>
      </c>
      <c r="K83" s="12"/>
    </row>
    <row r="84" spans="1:11" x14ac:dyDescent="0.35">
      <c r="A84" s="12"/>
      <c r="B84" s="17"/>
      <c r="C84" s="12"/>
      <c r="D84" s="12"/>
      <c r="E84" s="12"/>
      <c r="F84" s="17"/>
      <c r="G84" s="12"/>
      <c r="H84" s="17"/>
      <c r="I84" s="18"/>
      <c r="J84" s="25" t="str">
        <f t="shared" si="2"/>
        <v/>
      </c>
      <c r="K84" s="12"/>
    </row>
    <row r="85" spans="1:11" x14ac:dyDescent="0.35">
      <c r="A85" s="12"/>
      <c r="B85" s="17"/>
      <c r="C85" s="12"/>
      <c r="D85" s="12"/>
      <c r="E85" s="12"/>
      <c r="F85" s="17"/>
      <c r="G85" s="12"/>
      <c r="H85" s="17"/>
      <c r="I85" s="18"/>
      <c r="J85" s="25" t="str">
        <f t="shared" si="2"/>
        <v/>
      </c>
      <c r="K85" s="12"/>
    </row>
    <row r="86" spans="1:11" x14ac:dyDescent="0.35">
      <c r="A86" s="12"/>
      <c r="B86" s="17"/>
      <c r="C86" s="12"/>
      <c r="D86" s="12"/>
      <c r="E86" s="12"/>
      <c r="F86" s="17"/>
      <c r="G86" s="12"/>
      <c r="H86" s="17"/>
      <c r="I86" s="18"/>
      <c r="J86" s="25" t="str">
        <f t="shared" si="2"/>
        <v/>
      </c>
      <c r="K86" s="12"/>
    </row>
    <row r="87" spans="1:11" x14ac:dyDescent="0.35">
      <c r="A87" s="12"/>
      <c r="B87" s="17"/>
      <c r="C87" s="12"/>
      <c r="D87" s="12"/>
      <c r="E87" s="12"/>
      <c r="F87" s="17"/>
      <c r="G87" s="12"/>
      <c r="H87" s="17"/>
      <c r="I87" s="18"/>
      <c r="J87" s="25" t="str">
        <f t="shared" si="2"/>
        <v/>
      </c>
      <c r="K87" s="12"/>
    </row>
    <row r="88" spans="1:11" x14ac:dyDescent="0.35">
      <c r="A88" s="12"/>
      <c r="B88" s="17"/>
      <c r="C88" s="12"/>
      <c r="D88" s="12"/>
      <c r="E88" s="12"/>
      <c r="F88" s="17"/>
      <c r="G88" s="12"/>
      <c r="H88" s="17"/>
      <c r="I88" s="18"/>
      <c r="J88" s="25" t="str">
        <f t="shared" si="2"/>
        <v/>
      </c>
      <c r="K88" s="12"/>
    </row>
    <row r="89" spans="1:11" x14ac:dyDescent="0.35">
      <c r="A89" s="12"/>
      <c r="B89" s="17"/>
      <c r="C89" s="12"/>
      <c r="D89" s="12"/>
      <c r="E89" s="12"/>
      <c r="F89" s="17"/>
      <c r="G89" s="12"/>
      <c r="H89" s="17"/>
      <c r="I89" s="18"/>
      <c r="J89" s="25" t="str">
        <f t="shared" si="2"/>
        <v/>
      </c>
      <c r="K89" s="12"/>
    </row>
    <row r="90" spans="1:11" x14ac:dyDescent="0.35">
      <c r="A90" s="12"/>
      <c r="B90" s="17"/>
      <c r="C90" s="12"/>
      <c r="D90" s="12"/>
      <c r="E90" s="12"/>
      <c r="F90" s="17"/>
      <c r="G90" s="12"/>
      <c r="H90" s="17"/>
      <c r="I90" s="18"/>
      <c r="J90" s="25" t="str">
        <f t="shared" si="2"/>
        <v/>
      </c>
      <c r="K90" s="12"/>
    </row>
    <row r="91" spans="1:11" x14ac:dyDescent="0.35">
      <c r="A91" s="12"/>
      <c r="B91" s="17"/>
      <c r="C91" s="12"/>
      <c r="D91" s="12"/>
      <c r="E91" s="12"/>
      <c r="F91" s="17"/>
      <c r="G91" s="12"/>
      <c r="H91" s="17"/>
      <c r="I91" s="18"/>
      <c r="J91" s="25" t="str">
        <f t="shared" si="2"/>
        <v/>
      </c>
      <c r="K91" s="12"/>
    </row>
    <row r="92" spans="1:11" x14ac:dyDescent="0.35">
      <c r="A92" s="12"/>
      <c r="B92" s="17"/>
      <c r="C92" s="12"/>
      <c r="D92" s="12"/>
      <c r="E92" s="12"/>
      <c r="F92" s="17"/>
      <c r="G92" s="12"/>
      <c r="H92" s="17"/>
      <c r="I92" s="18"/>
      <c r="J92" s="25" t="str">
        <f t="shared" si="2"/>
        <v/>
      </c>
      <c r="K92" s="12"/>
    </row>
    <row r="93" spans="1:11" x14ac:dyDescent="0.35">
      <c r="A93" s="12"/>
      <c r="B93" s="17"/>
      <c r="C93" s="12"/>
      <c r="D93" s="12"/>
      <c r="E93" s="12"/>
      <c r="F93" s="17"/>
      <c r="G93" s="12"/>
      <c r="H93" s="17"/>
      <c r="I93" s="18"/>
      <c r="J93" s="25" t="str">
        <f t="shared" si="2"/>
        <v/>
      </c>
      <c r="K93" s="12"/>
    </row>
    <row r="94" spans="1:11" x14ac:dyDescent="0.35">
      <c r="A94" s="12"/>
      <c r="B94" s="17"/>
      <c r="C94" s="12"/>
      <c r="D94" s="12"/>
      <c r="E94" s="12"/>
      <c r="F94" s="17"/>
      <c r="G94" s="12"/>
      <c r="H94" s="17"/>
      <c r="I94" s="18"/>
      <c r="J94" s="25" t="str">
        <f t="shared" si="2"/>
        <v/>
      </c>
      <c r="K94" s="12"/>
    </row>
    <row r="95" spans="1:11" x14ac:dyDescent="0.35">
      <c r="A95" s="12"/>
      <c r="B95" s="17"/>
      <c r="C95" s="12"/>
      <c r="D95" s="12"/>
      <c r="E95" s="12"/>
      <c r="F95" s="17"/>
      <c r="G95" s="12"/>
      <c r="H95" s="17"/>
      <c r="I95" s="18"/>
      <c r="J95" s="25" t="str">
        <f t="shared" si="2"/>
        <v/>
      </c>
      <c r="K95" s="12"/>
    </row>
    <row r="96" spans="1:11" x14ac:dyDescent="0.35">
      <c r="A96" s="12"/>
      <c r="B96" s="17"/>
      <c r="C96" s="12"/>
      <c r="D96" s="12"/>
      <c r="E96" s="12"/>
      <c r="F96" s="17"/>
      <c r="G96" s="12"/>
      <c r="H96" s="17"/>
      <c r="I96" s="18"/>
      <c r="J96" s="25" t="str">
        <f t="shared" si="2"/>
        <v/>
      </c>
      <c r="K96" s="12"/>
    </row>
    <row r="97" spans="1:11" x14ac:dyDescent="0.35">
      <c r="A97" s="12"/>
      <c r="B97" s="17"/>
      <c r="C97" s="12"/>
      <c r="D97" s="12"/>
      <c r="E97" s="12"/>
      <c r="F97" s="17"/>
      <c r="G97" s="12"/>
      <c r="H97" s="17"/>
      <c r="I97" s="18"/>
      <c r="J97" s="25" t="str">
        <f t="shared" si="2"/>
        <v/>
      </c>
      <c r="K97" s="12"/>
    </row>
    <row r="98" spans="1:11" x14ac:dyDescent="0.35">
      <c r="A98" s="12"/>
      <c r="B98" s="17"/>
      <c r="C98" s="12"/>
      <c r="D98" s="12"/>
      <c r="E98" s="12"/>
      <c r="F98" s="17"/>
      <c r="G98" s="12"/>
      <c r="H98" s="17"/>
      <c r="I98" s="18"/>
      <c r="J98" s="25" t="str">
        <f t="shared" si="2"/>
        <v/>
      </c>
      <c r="K98" s="12"/>
    </row>
    <row r="99" spans="1:11" x14ac:dyDescent="0.35">
      <c r="A99" s="12"/>
      <c r="B99" s="17"/>
      <c r="C99" s="12"/>
      <c r="D99" s="12"/>
      <c r="E99" s="12"/>
      <c r="F99" s="17"/>
      <c r="G99" s="12"/>
      <c r="H99" s="17"/>
      <c r="I99" s="18"/>
      <c r="J99" s="25" t="str">
        <f t="shared" si="2"/>
        <v/>
      </c>
      <c r="K99" s="12"/>
    </row>
    <row r="100" spans="1:11" x14ac:dyDescent="0.35">
      <c r="A100" s="12"/>
      <c r="B100" s="17"/>
      <c r="C100" s="12"/>
      <c r="D100" s="12"/>
      <c r="E100" s="12"/>
      <c r="F100" s="17"/>
      <c r="G100" s="12"/>
      <c r="H100" s="17"/>
      <c r="I100" s="18"/>
      <c r="J100" s="25" t="str">
        <f t="shared" si="2"/>
        <v/>
      </c>
      <c r="K100" s="12"/>
    </row>
    <row r="101" spans="1:11" x14ac:dyDescent="0.35">
      <c r="A101" s="12"/>
      <c r="B101" s="17"/>
      <c r="C101" s="12"/>
      <c r="D101" s="12"/>
      <c r="E101" s="12"/>
      <c r="F101" s="17"/>
      <c r="G101" s="12"/>
      <c r="H101" s="17"/>
      <c r="I101" s="18"/>
      <c r="J101" s="25" t="str">
        <f t="shared" si="2"/>
        <v/>
      </c>
      <c r="K101" s="12"/>
    </row>
    <row r="102" spans="1:11" x14ac:dyDescent="0.35">
      <c r="A102" s="12"/>
      <c r="B102" s="17"/>
      <c r="C102" s="12"/>
      <c r="D102" s="12"/>
      <c r="E102" s="12"/>
      <c r="F102" s="17"/>
      <c r="G102" s="12"/>
      <c r="H102" s="17"/>
      <c r="I102" s="18"/>
      <c r="J102" s="25" t="str">
        <f t="shared" si="2"/>
        <v/>
      </c>
      <c r="K102" s="12"/>
    </row>
    <row r="103" spans="1:11" x14ac:dyDescent="0.35">
      <c r="A103" s="12"/>
      <c r="B103" s="17"/>
      <c r="C103" s="12"/>
      <c r="D103" s="12"/>
      <c r="E103" s="12"/>
      <c r="F103" s="17"/>
      <c r="G103" s="12"/>
      <c r="H103" s="17"/>
      <c r="I103" s="18"/>
      <c r="J103" s="25" t="str">
        <f t="shared" si="2"/>
        <v/>
      </c>
      <c r="K103" s="12"/>
    </row>
    <row r="104" spans="1:11" x14ac:dyDescent="0.35">
      <c r="A104" s="12"/>
      <c r="B104" s="17"/>
      <c r="C104" s="12"/>
      <c r="D104" s="12"/>
      <c r="E104" s="12"/>
      <c r="F104" s="17"/>
      <c r="G104" s="12"/>
      <c r="H104" s="17"/>
      <c r="I104" s="18"/>
      <c r="J104" s="25" t="str">
        <f t="shared" si="2"/>
        <v/>
      </c>
      <c r="K104" s="12"/>
    </row>
    <row r="105" spans="1:11" x14ac:dyDescent="0.35">
      <c r="A105" s="12"/>
      <c r="B105" s="17"/>
      <c r="C105" s="12"/>
      <c r="D105" s="12"/>
      <c r="E105" s="12"/>
      <c r="F105" s="17"/>
      <c r="G105" s="12"/>
      <c r="H105" s="17"/>
      <c r="I105" s="18"/>
      <c r="J105" s="25" t="str">
        <f t="shared" ref="J105:J136" si="3">IF(OR(I105="",$C$4=""),"",EDATE(I105,$C$4))</f>
        <v/>
      </c>
      <c r="K105" s="12"/>
    </row>
    <row r="106" spans="1:11" x14ac:dyDescent="0.35">
      <c r="A106" s="12"/>
      <c r="B106" s="17"/>
      <c r="C106" s="12"/>
      <c r="D106" s="12"/>
      <c r="E106" s="12"/>
      <c r="F106" s="17"/>
      <c r="G106" s="12"/>
      <c r="H106" s="17"/>
      <c r="I106" s="18"/>
      <c r="J106" s="25" t="str">
        <f t="shared" si="3"/>
        <v/>
      </c>
      <c r="K106" s="12"/>
    </row>
    <row r="107" spans="1:11" x14ac:dyDescent="0.35">
      <c r="A107" s="12"/>
      <c r="B107" s="17"/>
      <c r="C107" s="12"/>
      <c r="D107" s="12"/>
      <c r="E107" s="12"/>
      <c r="F107" s="17"/>
      <c r="G107" s="12"/>
      <c r="H107" s="17"/>
      <c r="I107" s="18"/>
      <c r="J107" s="25" t="str">
        <f t="shared" si="3"/>
        <v/>
      </c>
      <c r="K107" s="12"/>
    </row>
    <row r="108" spans="1:11" x14ac:dyDescent="0.35">
      <c r="A108" s="12"/>
      <c r="B108" s="17"/>
      <c r="C108" s="12"/>
      <c r="D108" s="12"/>
      <c r="E108" s="12"/>
      <c r="F108" s="17"/>
      <c r="G108" s="12"/>
      <c r="H108" s="17"/>
      <c r="I108" s="18"/>
      <c r="J108" s="25" t="str">
        <f t="shared" si="3"/>
        <v/>
      </c>
      <c r="K108" s="12"/>
    </row>
    <row r="109" spans="1:11" x14ac:dyDescent="0.35">
      <c r="A109" s="12"/>
      <c r="B109" s="17"/>
      <c r="C109" s="12"/>
      <c r="D109" s="12"/>
      <c r="E109" s="12"/>
      <c r="F109" s="17"/>
      <c r="G109" s="12"/>
      <c r="H109" s="17"/>
      <c r="I109" s="18"/>
      <c r="J109" s="25" t="str">
        <f t="shared" si="3"/>
        <v/>
      </c>
      <c r="K109" s="12"/>
    </row>
    <row r="110" spans="1:11" x14ac:dyDescent="0.35">
      <c r="A110" s="12"/>
      <c r="B110" s="17"/>
      <c r="C110" s="12"/>
      <c r="D110" s="12"/>
      <c r="E110" s="12"/>
      <c r="F110" s="17"/>
      <c r="G110" s="12"/>
      <c r="H110" s="17"/>
      <c r="I110" s="18"/>
      <c r="J110" s="25" t="str">
        <f t="shared" si="3"/>
        <v/>
      </c>
      <c r="K110" s="12"/>
    </row>
    <row r="111" spans="1:11" x14ac:dyDescent="0.35">
      <c r="A111" s="12"/>
      <c r="B111" s="17"/>
      <c r="C111" s="12"/>
      <c r="D111" s="12"/>
      <c r="E111" s="12"/>
      <c r="F111" s="17"/>
      <c r="G111" s="12"/>
      <c r="H111" s="17"/>
      <c r="I111" s="18"/>
      <c r="J111" s="25" t="str">
        <f t="shared" si="3"/>
        <v/>
      </c>
      <c r="K111" s="12"/>
    </row>
    <row r="112" spans="1:11" x14ac:dyDescent="0.35">
      <c r="A112" s="12"/>
      <c r="B112" s="17"/>
      <c r="C112" s="12"/>
      <c r="D112" s="12"/>
      <c r="E112" s="12"/>
      <c r="F112" s="17"/>
      <c r="G112" s="12"/>
      <c r="H112" s="17"/>
      <c r="I112" s="18"/>
      <c r="J112" s="25" t="str">
        <f t="shared" si="3"/>
        <v/>
      </c>
      <c r="K112" s="12"/>
    </row>
    <row r="113" spans="1:11" x14ac:dyDescent="0.35">
      <c r="A113" s="12"/>
      <c r="B113" s="17"/>
      <c r="C113" s="12"/>
      <c r="D113" s="12"/>
      <c r="E113" s="12"/>
      <c r="F113" s="17"/>
      <c r="G113" s="12"/>
      <c r="H113" s="17"/>
      <c r="I113" s="18"/>
      <c r="J113" s="25" t="str">
        <f t="shared" si="3"/>
        <v/>
      </c>
      <c r="K113" s="12"/>
    </row>
    <row r="114" spans="1:11" x14ac:dyDescent="0.35">
      <c r="A114" s="12"/>
      <c r="B114" s="17"/>
      <c r="C114" s="12"/>
      <c r="D114" s="12"/>
      <c r="E114" s="12"/>
      <c r="F114" s="17"/>
      <c r="G114" s="12"/>
      <c r="H114" s="17"/>
      <c r="I114" s="18"/>
      <c r="J114" s="25" t="str">
        <f t="shared" si="3"/>
        <v/>
      </c>
      <c r="K114" s="12"/>
    </row>
    <row r="115" spans="1:11" x14ac:dyDescent="0.35">
      <c r="A115" s="12"/>
      <c r="B115" s="17"/>
      <c r="C115" s="12"/>
      <c r="D115" s="12"/>
      <c r="E115" s="12"/>
      <c r="F115" s="17"/>
      <c r="G115" s="12"/>
      <c r="H115" s="17"/>
      <c r="I115" s="18"/>
      <c r="J115" s="25" t="str">
        <f t="shared" si="3"/>
        <v/>
      </c>
      <c r="K115" s="12"/>
    </row>
    <row r="116" spans="1:11" x14ac:dyDescent="0.35">
      <c r="A116" s="12"/>
      <c r="B116" s="17"/>
      <c r="C116" s="12"/>
      <c r="D116" s="12"/>
      <c r="E116" s="12"/>
      <c r="F116" s="17"/>
      <c r="G116" s="12"/>
      <c r="H116" s="17"/>
      <c r="I116" s="18"/>
      <c r="J116" s="25" t="str">
        <f t="shared" si="3"/>
        <v/>
      </c>
      <c r="K116" s="12"/>
    </row>
    <row r="117" spans="1:11" x14ac:dyDescent="0.35">
      <c r="A117" s="12"/>
      <c r="B117" s="17"/>
      <c r="C117" s="12"/>
      <c r="D117" s="12"/>
      <c r="E117" s="12"/>
      <c r="F117" s="17"/>
      <c r="G117" s="12"/>
      <c r="H117" s="17"/>
      <c r="I117" s="18"/>
      <c r="J117" s="25" t="str">
        <f t="shared" si="3"/>
        <v/>
      </c>
      <c r="K117" s="12"/>
    </row>
    <row r="118" spans="1:11" x14ac:dyDescent="0.35">
      <c r="A118" s="12"/>
      <c r="B118" s="17"/>
      <c r="C118" s="12"/>
      <c r="D118" s="12"/>
      <c r="E118" s="12"/>
      <c r="F118" s="17"/>
      <c r="G118" s="12"/>
      <c r="H118" s="17"/>
      <c r="I118" s="18"/>
      <c r="J118" s="25" t="str">
        <f t="shared" si="3"/>
        <v/>
      </c>
      <c r="K118" s="12"/>
    </row>
    <row r="119" spans="1:11" x14ac:dyDescent="0.35">
      <c r="A119" s="12"/>
      <c r="B119" s="17"/>
      <c r="C119" s="12"/>
      <c r="D119" s="12"/>
      <c r="E119" s="12"/>
      <c r="F119" s="17"/>
      <c r="G119" s="12"/>
      <c r="H119" s="17"/>
      <c r="I119" s="18"/>
      <c r="J119" s="25" t="str">
        <f t="shared" si="3"/>
        <v/>
      </c>
      <c r="K119" s="12"/>
    </row>
    <row r="120" spans="1:11" x14ac:dyDescent="0.35">
      <c r="A120" s="12"/>
      <c r="B120" s="17"/>
      <c r="C120" s="12"/>
      <c r="D120" s="12"/>
      <c r="E120" s="12"/>
      <c r="F120" s="17"/>
      <c r="G120" s="12"/>
      <c r="H120" s="17"/>
      <c r="I120" s="18"/>
      <c r="J120" s="25" t="str">
        <f t="shared" si="3"/>
        <v/>
      </c>
      <c r="K120" s="12"/>
    </row>
    <row r="121" spans="1:11" x14ac:dyDescent="0.35">
      <c r="A121" s="12"/>
      <c r="B121" s="17"/>
      <c r="C121" s="12"/>
      <c r="D121" s="12"/>
      <c r="E121" s="12"/>
      <c r="F121" s="17"/>
      <c r="G121" s="12"/>
      <c r="H121" s="17"/>
      <c r="I121" s="18"/>
      <c r="J121" s="25" t="str">
        <f t="shared" si="3"/>
        <v/>
      </c>
      <c r="K121" s="12"/>
    </row>
    <row r="122" spans="1:11" x14ac:dyDescent="0.35">
      <c r="A122" s="12"/>
      <c r="B122" s="17"/>
      <c r="C122" s="12"/>
      <c r="D122" s="12"/>
      <c r="E122" s="12"/>
      <c r="F122" s="17"/>
      <c r="G122" s="12"/>
      <c r="H122" s="17"/>
      <c r="I122" s="18"/>
      <c r="J122" s="25" t="str">
        <f t="shared" si="3"/>
        <v/>
      </c>
      <c r="K122" s="12"/>
    </row>
    <row r="123" spans="1:11" x14ac:dyDescent="0.35">
      <c r="A123" s="12"/>
      <c r="B123" s="17"/>
      <c r="C123" s="12"/>
      <c r="D123" s="12"/>
      <c r="E123" s="12"/>
      <c r="F123" s="17"/>
      <c r="G123" s="12"/>
      <c r="H123" s="17"/>
      <c r="I123" s="18"/>
      <c r="J123" s="25" t="str">
        <f t="shared" si="3"/>
        <v/>
      </c>
      <c r="K123" s="12"/>
    </row>
    <row r="124" spans="1:11" x14ac:dyDescent="0.35">
      <c r="A124" s="12"/>
      <c r="B124" s="17"/>
      <c r="C124" s="12"/>
      <c r="D124" s="12"/>
      <c r="E124" s="12"/>
      <c r="F124" s="17"/>
      <c r="G124" s="12"/>
      <c r="H124" s="17"/>
      <c r="I124" s="18"/>
      <c r="J124" s="25" t="str">
        <f t="shared" si="3"/>
        <v/>
      </c>
      <c r="K124" s="12"/>
    </row>
    <row r="125" spans="1:11" x14ac:dyDescent="0.35">
      <c r="A125" s="12"/>
      <c r="B125" s="17"/>
      <c r="C125" s="12"/>
      <c r="D125" s="12"/>
      <c r="E125" s="12"/>
      <c r="F125" s="17"/>
      <c r="G125" s="12"/>
      <c r="H125" s="17"/>
      <c r="I125" s="18"/>
      <c r="J125" s="25" t="str">
        <f t="shared" si="3"/>
        <v/>
      </c>
      <c r="K125" s="12"/>
    </row>
    <row r="126" spans="1:11" x14ac:dyDescent="0.35">
      <c r="A126" s="12"/>
      <c r="B126" s="17"/>
      <c r="C126" s="12"/>
      <c r="D126" s="12"/>
      <c r="E126" s="12"/>
      <c r="F126" s="17"/>
      <c r="G126" s="12"/>
      <c r="H126" s="17"/>
      <c r="I126" s="18"/>
      <c r="J126" s="25" t="str">
        <f t="shared" si="3"/>
        <v/>
      </c>
      <c r="K126" s="12"/>
    </row>
    <row r="127" spans="1:11" x14ac:dyDescent="0.35">
      <c r="A127" s="12"/>
      <c r="B127" s="17"/>
      <c r="C127" s="12"/>
      <c r="D127" s="12"/>
      <c r="E127" s="12"/>
      <c r="F127" s="17"/>
      <c r="G127" s="12"/>
      <c r="H127" s="17"/>
      <c r="I127" s="18"/>
      <c r="J127" s="25" t="str">
        <f t="shared" si="3"/>
        <v/>
      </c>
      <c r="K127" s="12"/>
    </row>
    <row r="128" spans="1:11" x14ac:dyDescent="0.35">
      <c r="A128" s="12"/>
      <c r="B128" s="17"/>
      <c r="C128" s="12"/>
      <c r="D128" s="12"/>
      <c r="E128" s="12"/>
      <c r="F128" s="17"/>
      <c r="G128" s="12"/>
      <c r="H128" s="17"/>
      <c r="I128" s="18"/>
      <c r="J128" s="25" t="str">
        <f t="shared" si="3"/>
        <v/>
      </c>
      <c r="K128" s="12"/>
    </row>
    <row r="129" spans="1:11" x14ac:dyDescent="0.35">
      <c r="A129" s="12"/>
      <c r="B129" s="17"/>
      <c r="C129" s="12"/>
      <c r="D129" s="12"/>
      <c r="E129" s="12"/>
      <c r="F129" s="17"/>
      <c r="G129" s="12"/>
      <c r="H129" s="17"/>
      <c r="I129" s="18"/>
      <c r="J129" s="25" t="str">
        <f t="shared" si="3"/>
        <v/>
      </c>
      <c r="K129" s="12"/>
    </row>
    <row r="130" spans="1:11" x14ac:dyDescent="0.35">
      <c r="A130" s="12"/>
      <c r="B130" s="17"/>
      <c r="C130" s="12"/>
      <c r="D130" s="12"/>
      <c r="E130" s="12"/>
      <c r="F130" s="17"/>
      <c r="G130" s="12"/>
      <c r="H130" s="17"/>
      <c r="I130" s="18"/>
      <c r="J130" s="25" t="str">
        <f t="shared" si="3"/>
        <v/>
      </c>
      <c r="K130" s="12"/>
    </row>
    <row r="131" spans="1:11" x14ac:dyDescent="0.35">
      <c r="A131" s="12"/>
      <c r="B131" s="17"/>
      <c r="C131" s="12"/>
      <c r="D131" s="12"/>
      <c r="E131" s="12"/>
      <c r="F131" s="17"/>
      <c r="G131" s="12"/>
      <c r="H131" s="17"/>
      <c r="I131" s="18"/>
      <c r="J131" s="25" t="str">
        <f t="shared" si="3"/>
        <v/>
      </c>
      <c r="K131" s="12"/>
    </row>
    <row r="132" spans="1:11" x14ac:dyDescent="0.35">
      <c r="A132" s="12"/>
      <c r="B132" s="17"/>
      <c r="C132" s="12"/>
      <c r="D132" s="12"/>
      <c r="E132" s="12"/>
      <c r="F132" s="17"/>
      <c r="G132" s="12"/>
      <c r="H132" s="17"/>
      <c r="I132" s="18"/>
      <c r="J132" s="25" t="str">
        <f t="shared" si="3"/>
        <v/>
      </c>
      <c r="K132" s="12"/>
    </row>
    <row r="133" spans="1:11" x14ac:dyDescent="0.35">
      <c r="A133" s="12"/>
      <c r="B133" s="17"/>
      <c r="C133" s="12"/>
      <c r="D133" s="12"/>
      <c r="E133" s="12"/>
      <c r="F133" s="17"/>
      <c r="G133" s="12"/>
      <c r="H133" s="17"/>
      <c r="I133" s="18"/>
      <c r="J133" s="25" t="str">
        <f t="shared" si="3"/>
        <v/>
      </c>
      <c r="K133" s="12"/>
    </row>
    <row r="134" spans="1:11" x14ac:dyDescent="0.35">
      <c r="A134" s="12"/>
      <c r="B134" s="17"/>
      <c r="C134" s="12"/>
      <c r="D134" s="12"/>
      <c r="E134" s="12"/>
      <c r="F134" s="17"/>
      <c r="G134" s="12"/>
      <c r="H134" s="17"/>
      <c r="I134" s="18"/>
      <c r="J134" s="25" t="str">
        <f t="shared" si="3"/>
        <v/>
      </c>
      <c r="K134" s="12"/>
    </row>
    <row r="135" spans="1:11" x14ac:dyDescent="0.35">
      <c r="A135" s="12"/>
      <c r="B135" s="17"/>
      <c r="C135" s="12"/>
      <c r="D135" s="12"/>
      <c r="E135" s="12"/>
      <c r="F135" s="17"/>
      <c r="G135" s="12"/>
      <c r="H135" s="17"/>
      <c r="I135" s="18"/>
      <c r="J135" s="25" t="str">
        <f t="shared" si="3"/>
        <v/>
      </c>
      <c r="K135" s="12"/>
    </row>
    <row r="136" spans="1:11" x14ac:dyDescent="0.35">
      <c r="A136" s="12"/>
      <c r="B136" s="17"/>
      <c r="C136" s="12"/>
      <c r="D136" s="12"/>
      <c r="E136" s="12"/>
      <c r="F136" s="17"/>
      <c r="G136" s="12"/>
      <c r="H136" s="17"/>
      <c r="I136" s="18"/>
      <c r="J136" s="25" t="str">
        <f t="shared" si="3"/>
        <v/>
      </c>
      <c r="K136" s="12"/>
    </row>
    <row r="137" spans="1:11" x14ac:dyDescent="0.35">
      <c r="A137" s="12"/>
      <c r="B137" s="17"/>
      <c r="C137" s="12"/>
      <c r="D137" s="12"/>
      <c r="E137" s="12"/>
      <c r="F137" s="17"/>
      <c r="G137" s="12"/>
      <c r="H137" s="17"/>
      <c r="I137" s="18"/>
      <c r="J137" s="25" t="str">
        <f t="shared" ref="J137:J158" si="4">IF(OR(I137="",$C$4=""),"",EDATE(I137,$C$4))</f>
        <v/>
      </c>
      <c r="K137" s="12"/>
    </row>
    <row r="138" spans="1:11" x14ac:dyDescent="0.35">
      <c r="A138" s="12"/>
      <c r="B138" s="17"/>
      <c r="C138" s="12"/>
      <c r="D138" s="12"/>
      <c r="E138" s="12"/>
      <c r="F138" s="17"/>
      <c r="G138" s="12"/>
      <c r="H138" s="17"/>
      <c r="I138" s="18"/>
      <c r="J138" s="25" t="str">
        <f t="shared" si="4"/>
        <v/>
      </c>
      <c r="K138" s="12"/>
    </row>
    <row r="139" spans="1:11" x14ac:dyDescent="0.35">
      <c r="A139" s="12"/>
      <c r="B139" s="17"/>
      <c r="C139" s="12"/>
      <c r="D139" s="12"/>
      <c r="E139" s="12"/>
      <c r="F139" s="17"/>
      <c r="G139" s="12"/>
      <c r="H139" s="17"/>
      <c r="I139" s="18"/>
      <c r="J139" s="25" t="str">
        <f t="shared" si="4"/>
        <v/>
      </c>
      <c r="K139" s="12"/>
    </row>
    <row r="140" spans="1:11" x14ac:dyDescent="0.35">
      <c r="A140" s="12"/>
      <c r="B140" s="17"/>
      <c r="C140" s="12"/>
      <c r="D140" s="12"/>
      <c r="E140" s="12"/>
      <c r="F140" s="17"/>
      <c r="G140" s="12"/>
      <c r="H140" s="17"/>
      <c r="I140" s="18"/>
      <c r="J140" s="25" t="str">
        <f t="shared" si="4"/>
        <v/>
      </c>
      <c r="K140" s="12"/>
    </row>
    <row r="141" spans="1:11" x14ac:dyDescent="0.35">
      <c r="A141" s="12"/>
      <c r="B141" s="17"/>
      <c r="C141" s="12"/>
      <c r="D141" s="12"/>
      <c r="E141" s="12"/>
      <c r="F141" s="17"/>
      <c r="G141" s="12"/>
      <c r="H141" s="17"/>
      <c r="I141" s="18"/>
      <c r="J141" s="25" t="str">
        <f t="shared" si="4"/>
        <v/>
      </c>
      <c r="K141" s="12"/>
    </row>
    <row r="142" spans="1:11" x14ac:dyDescent="0.35">
      <c r="A142" s="12"/>
      <c r="B142" s="17"/>
      <c r="C142" s="12"/>
      <c r="D142" s="12"/>
      <c r="E142" s="12"/>
      <c r="F142" s="17"/>
      <c r="G142" s="12"/>
      <c r="H142" s="17"/>
      <c r="I142" s="18"/>
      <c r="J142" s="25" t="str">
        <f t="shared" si="4"/>
        <v/>
      </c>
      <c r="K142" s="12"/>
    </row>
    <row r="143" spans="1:11" x14ac:dyDescent="0.35">
      <c r="A143" s="12"/>
      <c r="B143" s="17"/>
      <c r="C143" s="12"/>
      <c r="D143" s="12"/>
      <c r="E143" s="12"/>
      <c r="F143" s="17"/>
      <c r="G143" s="12"/>
      <c r="H143" s="17"/>
      <c r="I143" s="18"/>
      <c r="J143" s="25" t="str">
        <f t="shared" si="4"/>
        <v/>
      </c>
      <c r="K143" s="12"/>
    </row>
    <row r="144" spans="1:11" x14ac:dyDescent="0.35">
      <c r="A144" s="12"/>
      <c r="B144" s="17"/>
      <c r="C144" s="12"/>
      <c r="D144" s="12"/>
      <c r="E144" s="12"/>
      <c r="F144" s="17"/>
      <c r="G144" s="12"/>
      <c r="H144" s="17"/>
      <c r="I144" s="18"/>
      <c r="J144" s="25" t="str">
        <f t="shared" si="4"/>
        <v/>
      </c>
      <c r="K144" s="12"/>
    </row>
    <row r="145" spans="1:11" x14ac:dyDescent="0.35">
      <c r="A145" s="12"/>
      <c r="B145" s="17"/>
      <c r="C145" s="12"/>
      <c r="D145" s="12"/>
      <c r="E145" s="12"/>
      <c r="F145" s="17"/>
      <c r="G145" s="12"/>
      <c r="H145" s="17"/>
      <c r="I145" s="18"/>
      <c r="J145" s="25" t="str">
        <f t="shared" si="4"/>
        <v/>
      </c>
      <c r="K145" s="12"/>
    </row>
    <row r="146" spans="1:11" x14ac:dyDescent="0.35">
      <c r="A146" s="12"/>
      <c r="B146" s="17"/>
      <c r="C146" s="12"/>
      <c r="D146" s="12"/>
      <c r="E146" s="12"/>
      <c r="F146" s="17"/>
      <c r="G146" s="12"/>
      <c r="H146" s="17"/>
      <c r="I146" s="18"/>
      <c r="J146" s="25" t="str">
        <f t="shared" si="4"/>
        <v/>
      </c>
      <c r="K146" s="12"/>
    </row>
    <row r="147" spans="1:11" x14ac:dyDescent="0.35">
      <c r="A147" s="12"/>
      <c r="B147" s="17"/>
      <c r="C147" s="12"/>
      <c r="D147" s="12"/>
      <c r="E147" s="12"/>
      <c r="F147" s="17"/>
      <c r="G147" s="12"/>
      <c r="H147" s="17"/>
      <c r="I147" s="18"/>
      <c r="J147" s="25" t="str">
        <f t="shared" si="4"/>
        <v/>
      </c>
      <c r="K147" s="12"/>
    </row>
    <row r="148" spans="1:11" x14ac:dyDescent="0.35">
      <c r="A148" s="12"/>
      <c r="B148" s="17"/>
      <c r="C148" s="12"/>
      <c r="D148" s="12"/>
      <c r="E148" s="12"/>
      <c r="F148" s="17"/>
      <c r="G148" s="12"/>
      <c r="H148" s="17"/>
      <c r="I148" s="18"/>
      <c r="J148" s="25" t="str">
        <f t="shared" si="4"/>
        <v/>
      </c>
      <c r="K148" s="12"/>
    </row>
    <row r="149" spans="1:11" x14ac:dyDescent="0.35">
      <c r="A149" s="12"/>
      <c r="B149" s="17"/>
      <c r="C149" s="12"/>
      <c r="D149" s="12"/>
      <c r="E149" s="12"/>
      <c r="F149" s="17"/>
      <c r="G149" s="12"/>
      <c r="H149" s="17"/>
      <c r="I149" s="18"/>
      <c r="J149" s="25" t="str">
        <f t="shared" si="4"/>
        <v/>
      </c>
      <c r="K149" s="12"/>
    </row>
    <row r="150" spans="1:11" x14ac:dyDescent="0.35">
      <c r="A150" s="12"/>
      <c r="B150" s="17"/>
      <c r="C150" s="12"/>
      <c r="D150" s="12"/>
      <c r="E150" s="12"/>
      <c r="F150" s="17"/>
      <c r="G150" s="12"/>
      <c r="H150" s="17"/>
      <c r="I150" s="18"/>
      <c r="J150" s="25" t="str">
        <f t="shared" si="4"/>
        <v/>
      </c>
      <c r="K150" s="12"/>
    </row>
    <row r="151" spans="1:11" x14ac:dyDescent="0.35">
      <c r="A151" s="12"/>
      <c r="B151" s="17"/>
      <c r="C151" s="12"/>
      <c r="D151" s="12"/>
      <c r="E151" s="12"/>
      <c r="F151" s="17"/>
      <c r="G151" s="12"/>
      <c r="H151" s="17"/>
      <c r="I151" s="18"/>
      <c r="J151" s="25" t="str">
        <f t="shared" si="4"/>
        <v/>
      </c>
      <c r="K151" s="12"/>
    </row>
    <row r="152" spans="1:11" x14ac:dyDescent="0.35">
      <c r="A152" s="12"/>
      <c r="B152" s="17"/>
      <c r="C152" s="12"/>
      <c r="D152" s="12"/>
      <c r="E152" s="12"/>
      <c r="F152" s="17"/>
      <c r="G152" s="12"/>
      <c r="H152" s="17"/>
      <c r="I152" s="18"/>
      <c r="J152" s="25" t="str">
        <f t="shared" si="4"/>
        <v/>
      </c>
      <c r="K152" s="12"/>
    </row>
    <row r="153" spans="1:11" x14ac:dyDescent="0.35">
      <c r="A153" s="12"/>
      <c r="B153" s="17"/>
      <c r="C153" s="12"/>
      <c r="D153" s="12"/>
      <c r="E153" s="12"/>
      <c r="F153" s="17"/>
      <c r="G153" s="12"/>
      <c r="H153" s="17"/>
      <c r="I153" s="18"/>
      <c r="J153" s="25" t="str">
        <f t="shared" si="4"/>
        <v/>
      </c>
      <c r="K153" s="12"/>
    </row>
    <row r="154" spans="1:11" x14ac:dyDescent="0.35">
      <c r="A154" s="12"/>
      <c r="B154" s="17"/>
      <c r="C154" s="12"/>
      <c r="D154" s="12"/>
      <c r="E154" s="12"/>
      <c r="F154" s="17"/>
      <c r="G154" s="12"/>
      <c r="H154" s="17"/>
      <c r="I154" s="18"/>
      <c r="J154" s="25" t="str">
        <f t="shared" si="4"/>
        <v/>
      </c>
      <c r="K154" s="12"/>
    </row>
    <row r="155" spans="1:11" x14ac:dyDescent="0.35">
      <c r="A155" s="12"/>
      <c r="B155" s="17"/>
      <c r="C155" s="12"/>
      <c r="D155" s="12"/>
      <c r="E155" s="12"/>
      <c r="F155" s="17"/>
      <c r="G155" s="12"/>
      <c r="H155" s="17"/>
      <c r="I155" s="18"/>
      <c r="J155" s="25" t="str">
        <f t="shared" si="4"/>
        <v/>
      </c>
      <c r="K155" s="12"/>
    </row>
    <row r="156" spans="1:11" x14ac:dyDescent="0.35">
      <c r="A156" s="12"/>
      <c r="B156" s="17"/>
      <c r="C156" s="12"/>
      <c r="D156" s="12"/>
      <c r="E156" s="12"/>
      <c r="F156" s="17"/>
      <c r="G156" s="12"/>
      <c r="H156" s="17"/>
      <c r="I156" s="18"/>
      <c r="J156" s="25" t="str">
        <f t="shared" si="4"/>
        <v/>
      </c>
      <c r="K156" s="12"/>
    </row>
    <row r="157" spans="1:11" x14ac:dyDescent="0.35">
      <c r="A157" s="12"/>
      <c r="B157" s="17"/>
      <c r="C157" s="12"/>
      <c r="D157" s="12"/>
      <c r="E157" s="12"/>
      <c r="F157" s="17"/>
      <c r="G157" s="12"/>
      <c r="H157" s="17"/>
      <c r="I157" s="18"/>
      <c r="J157" s="25" t="str">
        <f t="shared" si="4"/>
        <v/>
      </c>
      <c r="K157" s="12"/>
    </row>
    <row r="158" spans="1:11" x14ac:dyDescent="0.35">
      <c r="A158" s="12"/>
      <c r="B158" s="17"/>
      <c r="C158" s="12"/>
      <c r="D158" s="12"/>
      <c r="E158" s="12"/>
      <c r="F158" s="17"/>
      <c r="G158" s="12"/>
      <c r="H158" s="17"/>
      <c r="I158" s="18"/>
      <c r="J158" s="25" t="str">
        <f t="shared" si="4"/>
        <v/>
      </c>
      <c r="K158" s="12"/>
    </row>
    <row r="162" spans="1:3" x14ac:dyDescent="0.35">
      <c r="A162" s="30" t="s">
        <v>1135</v>
      </c>
      <c r="B162" s="30"/>
    </row>
    <row r="163" spans="1:3" ht="15" customHeight="1" x14ac:dyDescent="0.35">
      <c r="A163" s="31" t="s">
        <v>1136</v>
      </c>
      <c r="B163" s="31"/>
      <c r="C163" s="31"/>
    </row>
    <row r="164" spans="1:3" x14ac:dyDescent="0.35">
      <c r="A164" s="31"/>
      <c r="B164" s="31"/>
      <c r="C164" s="31"/>
    </row>
    <row r="165" spans="1:3" x14ac:dyDescent="0.35">
      <c r="A165" s="31"/>
      <c r="B165" s="31"/>
      <c r="C165" s="31"/>
    </row>
    <row r="166" spans="1:3" x14ac:dyDescent="0.35">
      <c r="A166" s="31"/>
      <c r="B166" s="31"/>
      <c r="C166" s="31"/>
    </row>
    <row r="167" spans="1:3" x14ac:dyDescent="0.35">
      <c r="A167" s="31"/>
      <c r="B167" s="31"/>
      <c r="C167" s="31"/>
    </row>
    <row r="168" spans="1:3" x14ac:dyDescent="0.35">
      <c r="A168" s="31"/>
      <c r="B168" s="31"/>
      <c r="C168" s="31"/>
    </row>
  </sheetData>
  <autoFilter ref="A8:K158" xr:uid="{00000000-0009-0000-0000-000002000000}"/>
  <mergeCells count="1">
    <mergeCell ref="A163:C168"/>
  </mergeCells>
  <conditionalFormatting sqref="D6">
    <cfRule type="expression" dxfId="28" priority="2">
      <formula>$D$6="Overdue"</formula>
    </cfRule>
  </conditionalFormatting>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2">
        <x14:dataValidation type="list" allowBlank="1" showErrorMessage="1" errorTitle="Not on the list" error="Pick a value from the list." xr:uid="{00000000-0002-0000-0200-000000000000}">
          <x14:formula1>
            <xm:f>Lists!$D$5:$D$6</xm:f>
          </x14:formula1>
          <x14:formula2>
            <xm:f>0</xm:f>
          </x14:formula2>
          <xm:sqref>B9:B158 H9:H158</xm:sqref>
        </x14:dataValidation>
        <x14:dataValidation type="list" allowBlank="1" showErrorMessage="1" errorTitle="Not on the list" error="Pick a value from the list." xr:uid="{00000000-0002-0000-0200-000002000000}">
          <x14:formula1>
            <xm:f>Lists!$P$5:$P$8</xm:f>
          </x14:formula1>
          <x14:formula2>
            <xm:f>0</xm:f>
          </x14:formula2>
          <xm:sqref>F9:F158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6F78"/>
    <pageSetUpPr fitToPage="1"/>
  </sheetPr>
  <dimension ref="A1:G47"/>
  <sheetViews>
    <sheetView showGridLines="0" tabSelected="1" zoomScaleNormal="100" workbookViewId="0">
      <pane ySplit="4" topLeftCell="A23" activePane="bottomLeft" state="frozen"/>
      <selection pane="bottomLeft" activeCell="A26" sqref="A26:B26"/>
    </sheetView>
  </sheetViews>
  <sheetFormatPr defaultColWidth="8.7265625" defaultRowHeight="14.5" x14ac:dyDescent="0.35"/>
  <cols>
    <col min="1" max="1" width="8" style="2" customWidth="1"/>
    <col min="2" max="2" width="58" style="2" customWidth="1"/>
    <col min="3" max="3" width="40" style="2" customWidth="1"/>
    <col min="4" max="4" width="26" style="2" customWidth="1"/>
    <col min="5" max="5" width="14" style="2" customWidth="1"/>
    <col min="6" max="6" width="32" style="2" customWidth="1"/>
    <col min="7" max="7" width="16" style="2" customWidth="1"/>
    <col min="8" max="16384" width="8.7265625" style="2"/>
  </cols>
  <sheetData>
    <row r="1" spans="1:7" ht="21" x14ac:dyDescent="0.5">
      <c r="A1" s="1" t="s">
        <v>24</v>
      </c>
    </row>
    <row r="2" spans="1:7" x14ac:dyDescent="0.35">
      <c r="A2" s="3" t="s">
        <v>112</v>
      </c>
    </row>
    <row r="4" spans="1:7" ht="33.75" customHeight="1" x14ac:dyDescent="0.35">
      <c r="A4" s="9" t="s">
        <v>113</v>
      </c>
      <c r="B4" s="9" t="s">
        <v>1116</v>
      </c>
      <c r="C4" s="9" t="s">
        <v>1117</v>
      </c>
      <c r="D4" s="9" t="s">
        <v>114</v>
      </c>
      <c r="E4" s="9" t="s">
        <v>1114</v>
      </c>
      <c r="F4" s="9" t="s">
        <v>1115</v>
      </c>
      <c r="G4" s="9" t="s">
        <v>116</v>
      </c>
    </row>
    <row r="5" spans="1:7" ht="26" x14ac:dyDescent="0.35">
      <c r="A5" s="10">
        <v>1</v>
      </c>
      <c r="B5" s="11" t="s">
        <v>117</v>
      </c>
      <c r="C5" s="11" t="s">
        <v>118</v>
      </c>
      <c r="D5" s="12"/>
      <c r="E5" s="18"/>
      <c r="F5" s="12"/>
      <c r="G5" s="17"/>
    </row>
    <row r="6" spans="1:7" x14ac:dyDescent="0.35">
      <c r="A6" s="10">
        <v>1</v>
      </c>
      <c r="B6" s="11" t="s">
        <v>119</v>
      </c>
      <c r="C6" s="11" t="s">
        <v>118</v>
      </c>
      <c r="D6" s="12"/>
      <c r="E6" s="18"/>
      <c r="F6" s="12"/>
      <c r="G6" s="17"/>
    </row>
    <row r="7" spans="1:7" x14ac:dyDescent="0.35">
      <c r="A7" s="10">
        <v>1</v>
      </c>
      <c r="B7" s="11" t="s">
        <v>120</v>
      </c>
      <c r="C7" s="11" t="s">
        <v>121</v>
      </c>
      <c r="D7" s="12"/>
      <c r="E7" s="18"/>
      <c r="F7" s="12"/>
      <c r="G7" s="17"/>
    </row>
    <row r="8" spans="1:7" x14ac:dyDescent="0.35">
      <c r="A8" s="10">
        <v>2</v>
      </c>
      <c r="B8" s="11" t="s">
        <v>122</v>
      </c>
      <c r="C8" s="11" t="s">
        <v>123</v>
      </c>
      <c r="D8" s="12"/>
      <c r="E8" s="18"/>
      <c r="F8" s="12"/>
      <c r="G8" s="17"/>
    </row>
    <row r="9" spans="1:7" x14ac:dyDescent="0.35">
      <c r="A9" s="10">
        <v>3</v>
      </c>
      <c r="B9" s="11" t="s">
        <v>124</v>
      </c>
      <c r="C9" s="11" t="s">
        <v>121</v>
      </c>
      <c r="D9" s="12"/>
      <c r="E9" s="18"/>
      <c r="F9" s="12"/>
      <c r="G9" s="17"/>
    </row>
    <row r="10" spans="1:7" x14ac:dyDescent="0.35">
      <c r="A10" s="10">
        <v>3</v>
      </c>
      <c r="B10" s="11" t="s">
        <v>125</v>
      </c>
      <c r="C10" s="11" t="s">
        <v>121</v>
      </c>
      <c r="D10" s="12"/>
      <c r="E10" s="18"/>
      <c r="F10" s="12"/>
      <c r="G10" s="17"/>
    </row>
    <row r="11" spans="1:7" x14ac:dyDescent="0.35">
      <c r="A11" s="10">
        <v>3</v>
      </c>
      <c r="B11" s="11" t="s">
        <v>126</v>
      </c>
      <c r="C11" s="11" t="s">
        <v>123</v>
      </c>
      <c r="D11" s="12"/>
      <c r="E11" s="18"/>
      <c r="F11" s="12"/>
      <c r="G11" s="17"/>
    </row>
    <row r="12" spans="1:7" x14ac:dyDescent="0.35">
      <c r="A12" s="10">
        <v>3</v>
      </c>
      <c r="B12" s="11" t="s">
        <v>127</v>
      </c>
      <c r="C12" s="11" t="s">
        <v>121</v>
      </c>
      <c r="D12" s="12"/>
      <c r="E12" s="18"/>
      <c r="F12" s="12"/>
      <c r="G12" s="17"/>
    </row>
    <row r="13" spans="1:7" x14ac:dyDescent="0.35">
      <c r="A13" s="10">
        <v>4</v>
      </c>
      <c r="B13" s="11" t="s">
        <v>128</v>
      </c>
      <c r="C13" s="11" t="s">
        <v>121</v>
      </c>
      <c r="D13" s="12"/>
      <c r="E13" s="18"/>
      <c r="F13" s="12"/>
      <c r="G13" s="17"/>
    </row>
    <row r="14" spans="1:7" x14ac:dyDescent="0.35">
      <c r="A14" s="10">
        <v>4</v>
      </c>
      <c r="B14" s="11" t="s">
        <v>129</v>
      </c>
      <c r="C14" s="11" t="s">
        <v>121</v>
      </c>
      <c r="D14" s="12"/>
      <c r="E14" s="18"/>
      <c r="F14" s="12"/>
      <c r="G14" s="17"/>
    </row>
    <row r="15" spans="1:7" x14ac:dyDescent="0.35">
      <c r="A15" s="10">
        <v>5</v>
      </c>
      <c r="B15" s="11" t="s">
        <v>130</v>
      </c>
      <c r="C15" s="11" t="s">
        <v>131</v>
      </c>
      <c r="D15" s="12"/>
      <c r="E15" s="18"/>
      <c r="F15" s="12"/>
      <c r="G15" s="17"/>
    </row>
    <row r="16" spans="1:7" x14ac:dyDescent="0.35">
      <c r="A16" s="10">
        <v>5</v>
      </c>
      <c r="B16" s="11" t="s">
        <v>132</v>
      </c>
      <c r="C16" s="11" t="s">
        <v>133</v>
      </c>
      <c r="D16" s="12"/>
      <c r="E16" s="18"/>
      <c r="F16" s="12"/>
      <c r="G16" s="17"/>
    </row>
    <row r="17" spans="1:7" ht="26" x14ac:dyDescent="0.35">
      <c r="A17" s="10">
        <v>6</v>
      </c>
      <c r="B17" s="11" t="s">
        <v>134</v>
      </c>
      <c r="C17" s="11" t="s">
        <v>135</v>
      </c>
      <c r="D17" s="12"/>
      <c r="E17" s="18"/>
      <c r="F17" s="12"/>
      <c r="G17" s="17"/>
    </row>
    <row r="18" spans="1:7" x14ac:dyDescent="0.35">
      <c r="A18" s="10">
        <v>7</v>
      </c>
      <c r="B18" s="11" t="s">
        <v>136</v>
      </c>
      <c r="C18" s="11" t="s">
        <v>137</v>
      </c>
      <c r="D18" s="12"/>
      <c r="E18" s="18"/>
      <c r="F18" s="12"/>
      <c r="G18" s="17"/>
    </row>
    <row r="19" spans="1:7" x14ac:dyDescent="0.35">
      <c r="A19" s="10">
        <v>7</v>
      </c>
      <c r="B19" s="11" t="s">
        <v>138</v>
      </c>
      <c r="C19" s="11" t="s">
        <v>139</v>
      </c>
      <c r="D19" s="12"/>
      <c r="E19" s="18"/>
      <c r="F19" s="12"/>
      <c r="G19" s="17"/>
    </row>
    <row r="20" spans="1:7" x14ac:dyDescent="0.35">
      <c r="A20" s="10">
        <v>8</v>
      </c>
      <c r="B20" s="11" t="s">
        <v>140</v>
      </c>
      <c r="C20" s="11" t="s">
        <v>141</v>
      </c>
      <c r="D20" s="12"/>
      <c r="E20" s="18"/>
      <c r="F20" s="12"/>
      <c r="G20" s="17"/>
    </row>
    <row r="21" spans="1:7" x14ac:dyDescent="0.35">
      <c r="A21" s="10">
        <v>9</v>
      </c>
      <c r="B21" s="11" t="s">
        <v>142</v>
      </c>
      <c r="C21" s="11" t="s">
        <v>123</v>
      </c>
      <c r="D21" s="12"/>
      <c r="E21" s="18"/>
      <c r="F21" s="12"/>
      <c r="G21" s="17"/>
    </row>
    <row r="22" spans="1:7" x14ac:dyDescent="0.35">
      <c r="A22" s="10">
        <v>9</v>
      </c>
      <c r="B22" s="11" t="s">
        <v>143</v>
      </c>
      <c r="C22" s="11" t="s">
        <v>131</v>
      </c>
      <c r="D22" s="12"/>
      <c r="E22" s="18"/>
      <c r="F22" s="12"/>
      <c r="G22" s="17"/>
    </row>
    <row r="23" spans="1:7" x14ac:dyDescent="0.35">
      <c r="A23" s="17"/>
      <c r="B23" s="12"/>
      <c r="C23" s="12"/>
      <c r="D23" s="12"/>
      <c r="E23" s="18"/>
      <c r="F23" s="12"/>
      <c r="G23" s="17"/>
    </row>
    <row r="24" spans="1:7" x14ac:dyDescent="0.35">
      <c r="A24" s="17"/>
      <c r="B24" s="12"/>
      <c r="C24" s="12"/>
      <c r="D24" s="12"/>
      <c r="E24" s="18"/>
      <c r="F24" s="12"/>
      <c r="G24" s="17"/>
    </row>
    <row r="25" spans="1:7" x14ac:dyDescent="0.35">
      <c r="A25" s="17"/>
      <c r="B25" s="12"/>
      <c r="C25" s="12"/>
      <c r="D25" s="12"/>
      <c r="E25" s="18"/>
      <c r="F25" s="12"/>
      <c r="G25" s="17"/>
    </row>
    <row r="26" spans="1:7" x14ac:dyDescent="0.35">
      <c r="A26" s="36" t="s">
        <v>1135</v>
      </c>
      <c r="B26" s="37"/>
      <c r="C26" s="12"/>
      <c r="D26" s="12"/>
      <c r="E26" s="18"/>
      <c r="F26" s="12"/>
      <c r="G26" s="17"/>
    </row>
    <row r="27" spans="1:7" ht="409.5" customHeight="1" x14ac:dyDescent="0.35">
      <c r="A27" s="38" t="s">
        <v>1136</v>
      </c>
      <c r="B27" s="39"/>
      <c r="C27" s="12"/>
      <c r="D27" s="12"/>
      <c r="E27" s="18"/>
      <c r="F27" s="12"/>
      <c r="G27" s="17"/>
    </row>
    <row r="28" spans="1:7" x14ac:dyDescent="0.35">
      <c r="A28" s="38"/>
      <c r="B28" s="39"/>
      <c r="C28" s="12"/>
      <c r="D28" s="12"/>
      <c r="E28" s="18"/>
      <c r="F28" s="12"/>
      <c r="G28" s="17"/>
    </row>
    <row r="29" spans="1:7" x14ac:dyDescent="0.35">
      <c r="A29" s="38"/>
      <c r="B29" s="39"/>
      <c r="C29" s="12"/>
      <c r="D29" s="12"/>
      <c r="E29" s="18"/>
      <c r="F29" s="12"/>
      <c r="G29" s="17"/>
    </row>
    <row r="30" spans="1:7" x14ac:dyDescent="0.35">
      <c r="A30" s="38"/>
      <c r="B30" s="39"/>
      <c r="C30" s="12"/>
      <c r="D30" s="12"/>
      <c r="E30" s="18"/>
      <c r="F30" s="12"/>
      <c r="G30" s="17"/>
    </row>
    <row r="31" spans="1:7" x14ac:dyDescent="0.35">
      <c r="A31" s="40"/>
      <c r="B31" s="41"/>
      <c r="C31" s="12"/>
      <c r="D31" s="12"/>
      <c r="E31" s="18"/>
      <c r="F31" s="12"/>
      <c r="G31" s="17"/>
    </row>
    <row r="32" spans="1:7" x14ac:dyDescent="0.35">
      <c r="A32" s="17"/>
      <c r="B32" s="12"/>
      <c r="C32" s="12"/>
      <c r="D32" s="12"/>
      <c r="E32" s="18"/>
      <c r="F32" s="12"/>
      <c r="G32" s="17"/>
    </row>
    <row r="33" spans="1:7" x14ac:dyDescent="0.35">
      <c r="A33" s="17"/>
      <c r="B33" s="12"/>
      <c r="C33" s="12"/>
      <c r="D33" s="12"/>
      <c r="E33" s="18"/>
      <c r="F33" s="12"/>
      <c r="G33" s="17"/>
    </row>
    <row r="34" spans="1:7" x14ac:dyDescent="0.35">
      <c r="A34" s="17"/>
      <c r="B34" s="12"/>
      <c r="C34" s="12"/>
      <c r="D34" s="12"/>
      <c r="E34" s="18"/>
      <c r="F34" s="12"/>
      <c r="G34" s="17"/>
    </row>
    <row r="35" spans="1:7" x14ac:dyDescent="0.35">
      <c r="A35" s="17"/>
      <c r="B35" s="12"/>
      <c r="C35" s="12"/>
      <c r="D35" s="12"/>
      <c r="E35" s="18"/>
      <c r="F35" s="12"/>
      <c r="G35" s="17"/>
    </row>
    <row r="36" spans="1:7" x14ac:dyDescent="0.35">
      <c r="A36" s="17"/>
      <c r="B36" s="12"/>
      <c r="C36" s="12"/>
      <c r="D36" s="12"/>
      <c r="E36" s="18"/>
      <c r="F36" s="12"/>
      <c r="G36" s="17"/>
    </row>
    <row r="37" spans="1:7" x14ac:dyDescent="0.35">
      <c r="A37" s="17"/>
      <c r="B37" s="12"/>
      <c r="C37" s="12"/>
      <c r="D37" s="12"/>
      <c r="E37" s="18"/>
      <c r="F37" s="12"/>
      <c r="G37" s="17"/>
    </row>
    <row r="38" spans="1:7" x14ac:dyDescent="0.35">
      <c r="A38" s="17"/>
      <c r="B38" s="12"/>
      <c r="C38" s="12"/>
      <c r="D38" s="12"/>
      <c r="E38" s="18"/>
      <c r="F38" s="12"/>
      <c r="G38" s="17"/>
    </row>
    <row r="39" spans="1:7" x14ac:dyDescent="0.35">
      <c r="A39" s="17"/>
      <c r="B39" s="12"/>
      <c r="C39" s="12"/>
      <c r="D39" s="12"/>
      <c r="E39" s="18"/>
      <c r="F39" s="12"/>
      <c r="G39" s="17"/>
    </row>
    <row r="40" spans="1:7" x14ac:dyDescent="0.35">
      <c r="A40" s="17"/>
      <c r="B40" s="12"/>
      <c r="C40" s="12"/>
      <c r="D40" s="12"/>
      <c r="E40" s="18"/>
      <c r="F40" s="12"/>
      <c r="G40" s="17"/>
    </row>
    <row r="41" spans="1:7" x14ac:dyDescent="0.35">
      <c r="A41" s="17"/>
      <c r="B41" s="12"/>
      <c r="C41" s="12"/>
      <c r="D41" s="12"/>
      <c r="E41" s="18"/>
      <c r="F41" s="12"/>
      <c r="G41" s="17"/>
    </row>
    <row r="42" spans="1:7" x14ac:dyDescent="0.35">
      <c r="A42" s="17"/>
      <c r="B42" s="12"/>
      <c r="C42" s="12"/>
      <c r="D42" s="12"/>
      <c r="E42" s="18"/>
      <c r="F42" s="12"/>
      <c r="G42" s="17"/>
    </row>
    <row r="43" spans="1:7" x14ac:dyDescent="0.35">
      <c r="A43" s="17"/>
      <c r="B43" s="12"/>
      <c r="C43" s="12"/>
      <c r="D43" s="12"/>
      <c r="E43" s="18"/>
      <c r="F43" s="12"/>
      <c r="G43" s="17"/>
    </row>
    <row r="44" spans="1:7" x14ac:dyDescent="0.35">
      <c r="A44" s="17"/>
      <c r="B44" s="12"/>
      <c r="C44" s="12"/>
      <c r="D44" s="12"/>
      <c r="E44" s="18"/>
      <c r="F44" s="12"/>
      <c r="G44" s="17"/>
    </row>
    <row r="45" spans="1:7" x14ac:dyDescent="0.35">
      <c r="A45" s="17"/>
      <c r="B45" s="12"/>
      <c r="C45" s="12"/>
      <c r="D45" s="12"/>
      <c r="E45" s="18"/>
      <c r="F45" s="12"/>
      <c r="G45" s="17"/>
    </row>
    <row r="46" spans="1:7" x14ac:dyDescent="0.35">
      <c r="A46" s="17"/>
      <c r="B46" s="12"/>
      <c r="C46" s="12"/>
      <c r="D46" s="12"/>
      <c r="E46" s="18"/>
      <c r="F46" s="12"/>
      <c r="G46" s="17"/>
    </row>
    <row r="47" spans="1:7" x14ac:dyDescent="0.35">
      <c r="A47" s="17"/>
      <c r="B47" s="12"/>
      <c r="C47" s="12"/>
      <c r="D47" s="12"/>
      <c r="E47" s="18"/>
      <c r="F47" s="12"/>
      <c r="G47" s="17"/>
    </row>
  </sheetData>
  <autoFilter ref="A4:G47" xr:uid="{00000000-0009-0000-0000-000003000000}"/>
  <mergeCells count="2">
    <mergeCell ref="A26:B26"/>
    <mergeCell ref="A27:B31"/>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ErrorMessage="1" errorTitle="Not on the list" error="Pick a value from the list." xr:uid="{00000000-0002-0000-0300-000000000000}">
          <x14:formula1>
            <xm:f>Lists!$I$5:$I$7</xm:f>
          </x14:formula1>
          <x14:formula2>
            <xm:f>0</xm:f>
          </x14:formula2>
          <xm:sqref>G5:G47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55A11"/>
    <pageSetUpPr fitToPage="1"/>
  </sheetPr>
  <dimension ref="A1:T72"/>
  <sheetViews>
    <sheetView showGridLines="0" zoomScaleNormal="100" workbookViewId="0">
      <pane xSplit="1" ySplit="4" topLeftCell="B50" activePane="bottomRight" state="frozen"/>
      <selection pane="topRight" activeCell="B1" sqref="B1"/>
      <selection pane="bottomLeft" activeCell="A5" sqref="A5"/>
      <selection pane="bottomRight" activeCell="H67" sqref="H67"/>
    </sheetView>
  </sheetViews>
  <sheetFormatPr defaultColWidth="8.7265625" defaultRowHeight="14.5" x14ac:dyDescent="0.35"/>
  <cols>
    <col min="1" max="1" width="28" style="2" customWidth="1"/>
    <col min="2" max="2" width="26" style="2" customWidth="1"/>
    <col min="3" max="3" width="18" style="2" customWidth="1"/>
    <col min="4" max="4" width="13" style="2" customWidth="1"/>
    <col min="5" max="5" width="18" style="2" customWidth="1"/>
    <col min="6" max="6" width="28" style="2" customWidth="1"/>
    <col min="7" max="7" width="11" style="2" customWidth="1"/>
    <col min="8" max="8" width="13" style="2" customWidth="1"/>
    <col min="9" max="9" width="11" style="2" customWidth="1"/>
    <col min="10" max="10" width="17" style="2" customWidth="1"/>
    <col min="11" max="11" width="15" style="2" customWidth="1"/>
    <col min="12" max="12" width="40" style="2" customWidth="1"/>
    <col min="13" max="13" width="34" style="2" customWidth="1"/>
    <col min="14" max="14" width="12" style="2" customWidth="1"/>
    <col min="15" max="15" width="20" style="2" customWidth="1"/>
    <col min="16" max="16" width="13" style="2" customWidth="1"/>
    <col min="17" max="17" width="24" style="2" customWidth="1"/>
    <col min="18" max="19" width="13" style="2" customWidth="1"/>
    <col min="20" max="20" width="14" style="2" customWidth="1"/>
    <col min="21" max="16384" width="8.7265625" style="2"/>
  </cols>
  <sheetData>
    <row r="1" spans="1:20" ht="21" x14ac:dyDescent="0.5">
      <c r="A1" s="1" t="s">
        <v>26</v>
      </c>
    </row>
    <row r="2" spans="1:20" x14ac:dyDescent="0.35">
      <c r="A2" s="3" t="s">
        <v>144</v>
      </c>
    </row>
    <row r="4" spans="1:20" ht="33.75" customHeight="1" x14ac:dyDescent="0.35">
      <c r="A4" s="9" t="s">
        <v>145</v>
      </c>
      <c r="B4" s="9" t="s">
        <v>1118</v>
      </c>
      <c r="C4" s="9" t="s">
        <v>146</v>
      </c>
      <c r="D4" s="9" t="s">
        <v>1119</v>
      </c>
      <c r="E4" s="9" t="s">
        <v>1120</v>
      </c>
      <c r="F4" s="9" t="s">
        <v>1121</v>
      </c>
      <c r="G4" s="9" t="s">
        <v>148</v>
      </c>
      <c r="H4" s="9" t="s">
        <v>149</v>
      </c>
      <c r="I4" s="9" t="s">
        <v>150</v>
      </c>
      <c r="J4" s="9" t="s">
        <v>151</v>
      </c>
      <c r="K4" s="9" t="s">
        <v>1122</v>
      </c>
      <c r="L4" s="9" t="s">
        <v>1123</v>
      </c>
      <c r="M4" s="9" t="s">
        <v>1124</v>
      </c>
      <c r="N4" s="9" t="s">
        <v>152</v>
      </c>
      <c r="O4" s="9" t="s">
        <v>1125</v>
      </c>
      <c r="P4" s="9" t="s">
        <v>1126</v>
      </c>
      <c r="Q4" s="9" t="s">
        <v>1127</v>
      </c>
      <c r="R4" s="9" t="s">
        <v>1128</v>
      </c>
      <c r="S4" s="9" t="s">
        <v>1129</v>
      </c>
      <c r="T4" s="9" t="s">
        <v>1130</v>
      </c>
    </row>
    <row r="5" spans="1:20" x14ac:dyDescent="0.35">
      <c r="A5" s="21" t="s">
        <v>103</v>
      </c>
      <c r="B5" s="21" t="s">
        <v>153</v>
      </c>
      <c r="C5" s="21" t="s">
        <v>154</v>
      </c>
      <c r="D5" s="18"/>
      <c r="E5" s="21" t="s">
        <v>155</v>
      </c>
      <c r="F5" s="21" t="s">
        <v>156</v>
      </c>
      <c r="G5" s="22" t="s">
        <v>157</v>
      </c>
      <c r="H5" s="22" t="s">
        <v>108</v>
      </c>
      <c r="I5" s="22" t="s">
        <v>108</v>
      </c>
      <c r="J5" s="14" t="str">
        <f>IF(OR(G5="",H5=""),"",IFERROR(INDEX('Scoring Grids'!$C$6:$F$9,MATCH(G5,'Scoring Grids'!$B$6:$B$9,0),MATCH(H5,'Scoring Grids'!$C$5:$F$5,0)),""))</f>
        <v>Highly Likely</v>
      </c>
      <c r="K5" s="14" t="str">
        <f>IF(OR(J5="",I5=""),"",IFERROR(INDEX('Scoring Grids'!$C$14:$F$17,MATCH(J5,'Scoring Grids'!$B$14:$B$17,0),MATCH(I5,'Scoring Grids'!$C$13:$F$13,0)),""))</f>
        <v>High</v>
      </c>
      <c r="L5" s="21" t="s">
        <v>158</v>
      </c>
      <c r="M5" s="21" t="s">
        <v>159</v>
      </c>
      <c r="N5" s="22" t="s">
        <v>160</v>
      </c>
      <c r="O5" s="21" t="s">
        <v>154</v>
      </c>
      <c r="P5" s="18"/>
      <c r="Q5" s="21" t="s">
        <v>154</v>
      </c>
      <c r="R5" s="22" t="s">
        <v>104</v>
      </c>
      <c r="S5" s="18"/>
      <c r="T5" s="14" t="str">
        <f t="shared" ref="T5:T36" ca="1" si="0">IF(S5="","",IF(S5&lt;TODAY(),"Overdue","Scheduled"))</f>
        <v/>
      </c>
    </row>
    <row r="6" spans="1:20" x14ac:dyDescent="0.35">
      <c r="A6" s="12"/>
      <c r="B6" s="12"/>
      <c r="C6" s="12"/>
      <c r="D6" s="18"/>
      <c r="E6" s="12"/>
      <c r="F6" s="12"/>
      <c r="G6" s="17"/>
      <c r="H6" s="17"/>
      <c r="I6" s="17"/>
      <c r="J6" s="14" t="str">
        <f>IF(OR(G6="",H6=""),"",IFERROR(INDEX('Scoring Grids'!$C$6:$F$9,MATCH(G6,'Scoring Grids'!$B$6:$B$9,0),MATCH(H6,'Scoring Grids'!$C$5:$F$5,0)),""))</f>
        <v/>
      </c>
      <c r="K6" s="14" t="str">
        <f>IF(OR(J6="",I6=""),"",IFERROR(INDEX('Scoring Grids'!$C$14:$F$17,MATCH(J6,'Scoring Grids'!$B$14:$B$17,0),MATCH(I6,'Scoring Grids'!$C$13:$F$13,0)),""))</f>
        <v/>
      </c>
      <c r="L6" s="12"/>
      <c r="M6" s="12"/>
      <c r="N6" s="17"/>
      <c r="O6" s="12"/>
      <c r="P6" s="18"/>
      <c r="Q6" s="12"/>
      <c r="R6" s="17"/>
      <c r="S6" s="18"/>
      <c r="T6" s="14" t="str">
        <f t="shared" ca="1" si="0"/>
        <v/>
      </c>
    </row>
    <row r="7" spans="1:20" x14ac:dyDescent="0.35">
      <c r="A7" s="12"/>
      <c r="B7" s="12"/>
      <c r="C7" s="12"/>
      <c r="D7" s="18"/>
      <c r="E7" s="12"/>
      <c r="F7" s="12"/>
      <c r="G7" s="17"/>
      <c r="H7" s="17"/>
      <c r="I7" s="17"/>
      <c r="J7" s="14" t="str">
        <f>IF(OR(G7="",H7=""),"",IFERROR(INDEX('Scoring Grids'!$C$6:$F$9,MATCH(G7,'Scoring Grids'!$B$6:$B$9,0),MATCH(H7,'Scoring Grids'!$C$5:$F$5,0)),""))</f>
        <v/>
      </c>
      <c r="K7" s="14" t="str">
        <f>IF(OR(J7="",I7=""),"",IFERROR(INDEX('Scoring Grids'!$C$14:$F$17,MATCH(J7,'Scoring Grids'!$B$14:$B$17,0),MATCH(I7,'Scoring Grids'!$C$13:$F$13,0)),""))</f>
        <v/>
      </c>
      <c r="L7" s="12"/>
      <c r="M7" s="12"/>
      <c r="N7" s="17"/>
      <c r="O7" s="12"/>
      <c r="P7" s="18"/>
      <c r="Q7" s="12"/>
      <c r="R7" s="17"/>
      <c r="S7" s="18"/>
      <c r="T7" s="14" t="str">
        <f t="shared" ca="1" si="0"/>
        <v/>
      </c>
    </row>
    <row r="8" spans="1:20" x14ac:dyDescent="0.35">
      <c r="A8" s="12"/>
      <c r="B8" s="12"/>
      <c r="C8" s="12"/>
      <c r="D8" s="18"/>
      <c r="E8" s="12"/>
      <c r="F8" s="12"/>
      <c r="G8" s="17"/>
      <c r="H8" s="17"/>
      <c r="I8" s="17"/>
      <c r="J8" s="14" t="str">
        <f>IF(OR(G8="",H8=""),"",IFERROR(INDEX('Scoring Grids'!$C$6:$F$9,MATCH(G8,'Scoring Grids'!$B$6:$B$9,0),MATCH(H8,'Scoring Grids'!$C$5:$F$5,0)),""))</f>
        <v/>
      </c>
      <c r="K8" s="14" t="str">
        <f>IF(OR(J8="",I8=""),"",IFERROR(INDEX('Scoring Grids'!$C$14:$F$17,MATCH(J8,'Scoring Grids'!$B$14:$B$17,0),MATCH(I8,'Scoring Grids'!$C$13:$F$13,0)),""))</f>
        <v/>
      </c>
      <c r="L8" s="12"/>
      <c r="M8" s="12"/>
      <c r="N8" s="17"/>
      <c r="O8" s="12"/>
      <c r="P8" s="18"/>
      <c r="Q8" s="12"/>
      <c r="R8" s="17"/>
      <c r="S8" s="18"/>
      <c r="T8" s="14" t="str">
        <f t="shared" ca="1" si="0"/>
        <v/>
      </c>
    </row>
    <row r="9" spans="1:20" x14ac:dyDescent="0.35">
      <c r="A9" s="12"/>
      <c r="B9" s="12"/>
      <c r="C9" s="12"/>
      <c r="D9" s="18"/>
      <c r="E9" s="12"/>
      <c r="F9" s="12"/>
      <c r="G9" s="17"/>
      <c r="H9" s="17"/>
      <c r="I9" s="17"/>
      <c r="J9" s="14" t="str">
        <f>IF(OR(G9="",H9=""),"",IFERROR(INDEX('Scoring Grids'!$C$6:$F$9,MATCH(G9,'Scoring Grids'!$B$6:$B$9,0),MATCH(H9,'Scoring Grids'!$C$5:$F$5,0)),""))</f>
        <v/>
      </c>
      <c r="K9" s="14" t="str">
        <f>IF(OR(J9="",I9=""),"",IFERROR(INDEX('Scoring Grids'!$C$14:$F$17,MATCH(J9,'Scoring Grids'!$B$14:$B$17,0),MATCH(I9,'Scoring Grids'!$C$13:$F$13,0)),""))</f>
        <v/>
      </c>
      <c r="L9" s="12"/>
      <c r="M9" s="12"/>
      <c r="N9" s="17"/>
      <c r="O9" s="12"/>
      <c r="P9" s="18"/>
      <c r="Q9" s="12"/>
      <c r="R9" s="17"/>
      <c r="S9" s="18"/>
      <c r="T9" s="14" t="str">
        <f t="shared" ca="1" si="0"/>
        <v/>
      </c>
    </row>
    <row r="10" spans="1:20" x14ac:dyDescent="0.35">
      <c r="A10" s="12"/>
      <c r="B10" s="12"/>
      <c r="C10" s="12"/>
      <c r="D10" s="18"/>
      <c r="E10" s="12"/>
      <c r="F10" s="12"/>
      <c r="G10" s="17"/>
      <c r="H10" s="17"/>
      <c r="I10" s="17"/>
      <c r="J10" s="14" t="str">
        <f>IF(OR(G10="",H10=""),"",IFERROR(INDEX('Scoring Grids'!$C$6:$F$9,MATCH(G10,'Scoring Grids'!$B$6:$B$9,0),MATCH(H10,'Scoring Grids'!$C$5:$F$5,0)),""))</f>
        <v/>
      </c>
      <c r="K10" s="14" t="str">
        <f>IF(OR(J10="",I10=""),"",IFERROR(INDEX('Scoring Grids'!$C$14:$F$17,MATCH(J10,'Scoring Grids'!$B$14:$B$17,0),MATCH(I10,'Scoring Grids'!$C$13:$F$13,0)),""))</f>
        <v/>
      </c>
      <c r="L10" s="12"/>
      <c r="M10" s="12"/>
      <c r="N10" s="17"/>
      <c r="O10" s="12"/>
      <c r="P10" s="18"/>
      <c r="Q10" s="12"/>
      <c r="R10" s="17"/>
      <c r="S10" s="18"/>
      <c r="T10" s="14" t="str">
        <f t="shared" ca="1" si="0"/>
        <v/>
      </c>
    </row>
    <row r="11" spans="1:20" x14ac:dyDescent="0.35">
      <c r="A11" s="12"/>
      <c r="B11" s="12"/>
      <c r="C11" s="12"/>
      <c r="D11" s="18"/>
      <c r="E11" s="12"/>
      <c r="F11" s="12"/>
      <c r="G11" s="17"/>
      <c r="H11" s="17"/>
      <c r="I11" s="17"/>
      <c r="J11" s="14" t="str">
        <f>IF(OR(G11="",H11=""),"",IFERROR(INDEX('Scoring Grids'!$C$6:$F$9,MATCH(G11,'Scoring Grids'!$B$6:$B$9,0),MATCH(H11,'Scoring Grids'!$C$5:$F$5,0)),""))</f>
        <v/>
      </c>
      <c r="K11" s="14" t="str">
        <f>IF(OR(J11="",I11=""),"",IFERROR(INDEX('Scoring Grids'!$C$14:$F$17,MATCH(J11,'Scoring Grids'!$B$14:$B$17,0),MATCH(I11,'Scoring Grids'!$C$13:$F$13,0)),""))</f>
        <v/>
      </c>
      <c r="L11" s="12"/>
      <c r="M11" s="12"/>
      <c r="N11" s="17"/>
      <c r="O11" s="12"/>
      <c r="P11" s="18"/>
      <c r="Q11" s="12"/>
      <c r="R11" s="17"/>
      <c r="S11" s="18"/>
      <c r="T11" s="14" t="str">
        <f t="shared" ca="1" si="0"/>
        <v/>
      </c>
    </row>
    <row r="12" spans="1:20" x14ac:dyDescent="0.35">
      <c r="A12" s="12"/>
      <c r="B12" s="12"/>
      <c r="C12" s="12"/>
      <c r="D12" s="18"/>
      <c r="E12" s="12"/>
      <c r="F12" s="12"/>
      <c r="G12" s="17"/>
      <c r="H12" s="17"/>
      <c r="I12" s="17"/>
      <c r="J12" s="14" t="str">
        <f>IF(OR(G12="",H12=""),"",IFERROR(INDEX('Scoring Grids'!$C$6:$F$9,MATCH(G12,'Scoring Grids'!$B$6:$B$9,0),MATCH(H12,'Scoring Grids'!$C$5:$F$5,0)),""))</f>
        <v/>
      </c>
      <c r="K12" s="14" t="str">
        <f>IF(OR(J12="",I12=""),"",IFERROR(INDEX('Scoring Grids'!$C$14:$F$17,MATCH(J12,'Scoring Grids'!$B$14:$B$17,0),MATCH(I12,'Scoring Grids'!$C$13:$F$13,0)),""))</f>
        <v/>
      </c>
      <c r="L12" s="12"/>
      <c r="M12" s="12"/>
      <c r="N12" s="17"/>
      <c r="O12" s="12"/>
      <c r="P12" s="18"/>
      <c r="Q12" s="12"/>
      <c r="R12" s="17"/>
      <c r="S12" s="18"/>
      <c r="T12" s="14" t="str">
        <f t="shared" ca="1" si="0"/>
        <v/>
      </c>
    </row>
    <row r="13" spans="1:20" x14ac:dyDescent="0.35">
      <c r="A13" s="12"/>
      <c r="B13" s="12"/>
      <c r="C13" s="12"/>
      <c r="D13" s="18"/>
      <c r="E13" s="12"/>
      <c r="F13" s="12"/>
      <c r="G13" s="17"/>
      <c r="H13" s="17"/>
      <c r="I13" s="17"/>
      <c r="J13" s="14" t="str">
        <f>IF(OR(G13="",H13=""),"",IFERROR(INDEX('Scoring Grids'!$C$6:$F$9,MATCH(G13,'Scoring Grids'!$B$6:$B$9,0),MATCH(H13,'Scoring Grids'!$C$5:$F$5,0)),""))</f>
        <v/>
      </c>
      <c r="K13" s="14" t="str">
        <f>IF(OR(J13="",I13=""),"",IFERROR(INDEX('Scoring Grids'!$C$14:$F$17,MATCH(J13,'Scoring Grids'!$B$14:$B$17,0),MATCH(I13,'Scoring Grids'!$C$13:$F$13,0)),""))</f>
        <v/>
      </c>
      <c r="L13" s="12"/>
      <c r="M13" s="12"/>
      <c r="N13" s="17"/>
      <c r="O13" s="12"/>
      <c r="P13" s="18"/>
      <c r="Q13" s="12"/>
      <c r="R13" s="17"/>
      <c r="S13" s="18"/>
      <c r="T13" s="14" t="str">
        <f t="shared" ca="1" si="0"/>
        <v/>
      </c>
    </row>
    <row r="14" spans="1:20" x14ac:dyDescent="0.35">
      <c r="A14" s="12"/>
      <c r="B14" s="12"/>
      <c r="C14" s="12"/>
      <c r="D14" s="18"/>
      <c r="E14" s="12"/>
      <c r="F14" s="12"/>
      <c r="G14" s="17"/>
      <c r="H14" s="17"/>
      <c r="I14" s="17"/>
      <c r="J14" s="14" t="str">
        <f>IF(OR(G14="",H14=""),"",IFERROR(INDEX('Scoring Grids'!$C$6:$F$9,MATCH(G14,'Scoring Grids'!$B$6:$B$9,0),MATCH(H14,'Scoring Grids'!$C$5:$F$5,0)),""))</f>
        <v/>
      </c>
      <c r="K14" s="14" t="str">
        <f>IF(OR(J14="",I14=""),"",IFERROR(INDEX('Scoring Grids'!$C$14:$F$17,MATCH(J14,'Scoring Grids'!$B$14:$B$17,0),MATCH(I14,'Scoring Grids'!$C$13:$F$13,0)),""))</f>
        <v/>
      </c>
      <c r="L14" s="12"/>
      <c r="M14" s="12"/>
      <c r="N14" s="17"/>
      <c r="O14" s="12"/>
      <c r="P14" s="18"/>
      <c r="Q14" s="12"/>
      <c r="R14" s="17"/>
      <c r="S14" s="18"/>
      <c r="T14" s="14" t="str">
        <f t="shared" ca="1" si="0"/>
        <v/>
      </c>
    </row>
    <row r="15" spans="1:20" x14ac:dyDescent="0.35">
      <c r="A15" s="12"/>
      <c r="B15" s="12"/>
      <c r="C15" s="12"/>
      <c r="D15" s="18"/>
      <c r="E15" s="12"/>
      <c r="F15" s="12"/>
      <c r="G15" s="17"/>
      <c r="H15" s="17"/>
      <c r="I15" s="17"/>
      <c r="J15" s="14" t="str">
        <f>IF(OR(G15="",H15=""),"",IFERROR(INDEX('Scoring Grids'!$C$6:$F$9,MATCH(G15,'Scoring Grids'!$B$6:$B$9,0),MATCH(H15,'Scoring Grids'!$C$5:$F$5,0)),""))</f>
        <v/>
      </c>
      <c r="K15" s="14" t="str">
        <f>IF(OR(J15="",I15=""),"",IFERROR(INDEX('Scoring Grids'!$C$14:$F$17,MATCH(J15,'Scoring Grids'!$B$14:$B$17,0),MATCH(I15,'Scoring Grids'!$C$13:$F$13,0)),""))</f>
        <v/>
      </c>
      <c r="L15" s="12"/>
      <c r="M15" s="12"/>
      <c r="N15" s="17"/>
      <c r="O15" s="12"/>
      <c r="P15" s="18"/>
      <c r="Q15" s="12"/>
      <c r="R15" s="17"/>
      <c r="S15" s="18"/>
      <c r="T15" s="14" t="str">
        <f t="shared" ca="1" si="0"/>
        <v/>
      </c>
    </row>
    <row r="16" spans="1:20" x14ac:dyDescent="0.35">
      <c r="A16" s="12"/>
      <c r="B16" s="12"/>
      <c r="C16" s="12"/>
      <c r="D16" s="18"/>
      <c r="E16" s="12"/>
      <c r="F16" s="12"/>
      <c r="G16" s="17"/>
      <c r="H16" s="17"/>
      <c r="I16" s="17"/>
      <c r="J16" s="14" t="str">
        <f>IF(OR(G16="",H16=""),"",IFERROR(INDEX('Scoring Grids'!$C$6:$F$9,MATCH(G16,'Scoring Grids'!$B$6:$B$9,0),MATCH(H16,'Scoring Grids'!$C$5:$F$5,0)),""))</f>
        <v/>
      </c>
      <c r="K16" s="14" t="str">
        <f>IF(OR(J16="",I16=""),"",IFERROR(INDEX('Scoring Grids'!$C$14:$F$17,MATCH(J16,'Scoring Grids'!$B$14:$B$17,0),MATCH(I16,'Scoring Grids'!$C$13:$F$13,0)),""))</f>
        <v/>
      </c>
      <c r="L16" s="12"/>
      <c r="M16" s="12"/>
      <c r="N16" s="17"/>
      <c r="O16" s="12"/>
      <c r="P16" s="18"/>
      <c r="Q16" s="12"/>
      <c r="R16" s="17"/>
      <c r="S16" s="18"/>
      <c r="T16" s="14" t="str">
        <f t="shared" ca="1" si="0"/>
        <v/>
      </c>
    </row>
    <row r="17" spans="1:20" x14ac:dyDescent="0.35">
      <c r="A17" s="12"/>
      <c r="B17" s="12"/>
      <c r="C17" s="12"/>
      <c r="D17" s="18"/>
      <c r="E17" s="12"/>
      <c r="F17" s="12"/>
      <c r="G17" s="17"/>
      <c r="H17" s="17"/>
      <c r="I17" s="17"/>
      <c r="J17" s="14" t="str">
        <f>IF(OR(G17="",H17=""),"",IFERROR(INDEX('Scoring Grids'!$C$6:$F$9,MATCH(G17,'Scoring Grids'!$B$6:$B$9,0),MATCH(H17,'Scoring Grids'!$C$5:$F$5,0)),""))</f>
        <v/>
      </c>
      <c r="K17" s="14" t="str">
        <f>IF(OR(J17="",I17=""),"",IFERROR(INDEX('Scoring Grids'!$C$14:$F$17,MATCH(J17,'Scoring Grids'!$B$14:$B$17,0),MATCH(I17,'Scoring Grids'!$C$13:$F$13,0)),""))</f>
        <v/>
      </c>
      <c r="L17" s="12"/>
      <c r="M17" s="12"/>
      <c r="N17" s="17"/>
      <c r="O17" s="12"/>
      <c r="P17" s="18"/>
      <c r="Q17" s="12"/>
      <c r="R17" s="17"/>
      <c r="S17" s="18"/>
      <c r="T17" s="14" t="str">
        <f t="shared" ca="1" si="0"/>
        <v/>
      </c>
    </row>
    <row r="18" spans="1:20" x14ac:dyDescent="0.35">
      <c r="A18" s="12"/>
      <c r="B18" s="12"/>
      <c r="C18" s="12"/>
      <c r="D18" s="18"/>
      <c r="E18" s="12"/>
      <c r="F18" s="12"/>
      <c r="G18" s="17"/>
      <c r="H18" s="17"/>
      <c r="I18" s="17"/>
      <c r="J18" s="14" t="str">
        <f>IF(OR(G18="",H18=""),"",IFERROR(INDEX('Scoring Grids'!$C$6:$F$9,MATCH(G18,'Scoring Grids'!$B$6:$B$9,0),MATCH(H18,'Scoring Grids'!$C$5:$F$5,0)),""))</f>
        <v/>
      </c>
      <c r="K18" s="14" t="str">
        <f>IF(OR(J18="",I18=""),"",IFERROR(INDEX('Scoring Grids'!$C$14:$F$17,MATCH(J18,'Scoring Grids'!$B$14:$B$17,0),MATCH(I18,'Scoring Grids'!$C$13:$F$13,0)),""))</f>
        <v/>
      </c>
      <c r="L18" s="12"/>
      <c r="M18" s="12"/>
      <c r="N18" s="17"/>
      <c r="O18" s="12"/>
      <c r="P18" s="18"/>
      <c r="Q18" s="12"/>
      <c r="R18" s="17"/>
      <c r="S18" s="18"/>
      <c r="T18" s="14" t="str">
        <f t="shared" ca="1" si="0"/>
        <v/>
      </c>
    </row>
    <row r="19" spans="1:20" x14ac:dyDescent="0.35">
      <c r="A19" s="12"/>
      <c r="B19" s="12"/>
      <c r="C19" s="12"/>
      <c r="D19" s="18"/>
      <c r="E19" s="12"/>
      <c r="F19" s="12"/>
      <c r="G19" s="17"/>
      <c r="H19" s="17"/>
      <c r="I19" s="17"/>
      <c r="J19" s="14" t="str">
        <f>IF(OR(G19="",H19=""),"",IFERROR(INDEX('Scoring Grids'!$C$6:$F$9,MATCH(G19,'Scoring Grids'!$B$6:$B$9,0),MATCH(H19,'Scoring Grids'!$C$5:$F$5,0)),""))</f>
        <v/>
      </c>
      <c r="K19" s="14" t="str">
        <f>IF(OR(J19="",I19=""),"",IFERROR(INDEX('Scoring Grids'!$C$14:$F$17,MATCH(J19,'Scoring Grids'!$B$14:$B$17,0),MATCH(I19,'Scoring Grids'!$C$13:$F$13,0)),""))</f>
        <v/>
      </c>
      <c r="L19" s="12"/>
      <c r="M19" s="12"/>
      <c r="N19" s="17"/>
      <c r="O19" s="12"/>
      <c r="P19" s="18"/>
      <c r="Q19" s="12"/>
      <c r="R19" s="17"/>
      <c r="S19" s="18"/>
      <c r="T19" s="14" t="str">
        <f t="shared" ca="1" si="0"/>
        <v/>
      </c>
    </row>
    <row r="20" spans="1:20" x14ac:dyDescent="0.35">
      <c r="A20" s="12"/>
      <c r="B20" s="12"/>
      <c r="C20" s="12"/>
      <c r="D20" s="18"/>
      <c r="E20" s="12"/>
      <c r="F20" s="12"/>
      <c r="G20" s="17"/>
      <c r="H20" s="17"/>
      <c r="I20" s="17"/>
      <c r="J20" s="14" t="str">
        <f>IF(OR(G20="",H20=""),"",IFERROR(INDEX('Scoring Grids'!$C$6:$F$9,MATCH(G20,'Scoring Grids'!$B$6:$B$9,0),MATCH(H20,'Scoring Grids'!$C$5:$F$5,0)),""))</f>
        <v/>
      </c>
      <c r="K20" s="14" t="str">
        <f>IF(OR(J20="",I20=""),"",IFERROR(INDEX('Scoring Grids'!$C$14:$F$17,MATCH(J20,'Scoring Grids'!$B$14:$B$17,0),MATCH(I20,'Scoring Grids'!$C$13:$F$13,0)),""))</f>
        <v/>
      </c>
      <c r="L20" s="12"/>
      <c r="M20" s="12"/>
      <c r="N20" s="17"/>
      <c r="O20" s="12"/>
      <c r="P20" s="18"/>
      <c r="Q20" s="12"/>
      <c r="R20" s="17"/>
      <c r="S20" s="18"/>
      <c r="T20" s="14" t="str">
        <f t="shared" ca="1" si="0"/>
        <v/>
      </c>
    </row>
    <row r="21" spans="1:20" x14ac:dyDescent="0.35">
      <c r="A21" s="12"/>
      <c r="B21" s="12"/>
      <c r="C21" s="12"/>
      <c r="D21" s="18"/>
      <c r="E21" s="12"/>
      <c r="F21" s="12"/>
      <c r="G21" s="17"/>
      <c r="H21" s="17"/>
      <c r="I21" s="17"/>
      <c r="J21" s="14" t="str">
        <f>IF(OR(G21="",H21=""),"",IFERROR(INDEX('Scoring Grids'!$C$6:$F$9,MATCH(G21,'Scoring Grids'!$B$6:$B$9,0),MATCH(H21,'Scoring Grids'!$C$5:$F$5,0)),""))</f>
        <v/>
      </c>
      <c r="K21" s="14" t="str">
        <f>IF(OR(J21="",I21=""),"",IFERROR(INDEX('Scoring Grids'!$C$14:$F$17,MATCH(J21,'Scoring Grids'!$B$14:$B$17,0),MATCH(I21,'Scoring Grids'!$C$13:$F$13,0)),""))</f>
        <v/>
      </c>
      <c r="L21" s="12"/>
      <c r="M21" s="12"/>
      <c r="N21" s="17"/>
      <c r="O21" s="12"/>
      <c r="P21" s="18"/>
      <c r="Q21" s="12"/>
      <c r="R21" s="17"/>
      <c r="S21" s="18"/>
      <c r="T21" s="14" t="str">
        <f t="shared" ca="1" si="0"/>
        <v/>
      </c>
    </row>
    <row r="22" spans="1:20" x14ac:dyDescent="0.35">
      <c r="A22" s="12"/>
      <c r="B22" s="12"/>
      <c r="C22" s="12"/>
      <c r="D22" s="18"/>
      <c r="E22" s="12"/>
      <c r="F22" s="12"/>
      <c r="G22" s="17"/>
      <c r="H22" s="17"/>
      <c r="I22" s="17"/>
      <c r="J22" s="14" t="str">
        <f>IF(OR(G22="",H22=""),"",IFERROR(INDEX('Scoring Grids'!$C$6:$F$9,MATCH(G22,'Scoring Grids'!$B$6:$B$9,0),MATCH(H22,'Scoring Grids'!$C$5:$F$5,0)),""))</f>
        <v/>
      </c>
      <c r="K22" s="14" t="str">
        <f>IF(OR(J22="",I22=""),"",IFERROR(INDEX('Scoring Grids'!$C$14:$F$17,MATCH(J22,'Scoring Grids'!$B$14:$B$17,0),MATCH(I22,'Scoring Grids'!$C$13:$F$13,0)),""))</f>
        <v/>
      </c>
      <c r="L22" s="12"/>
      <c r="M22" s="12"/>
      <c r="N22" s="17"/>
      <c r="O22" s="12"/>
      <c r="P22" s="18"/>
      <c r="Q22" s="12"/>
      <c r="R22" s="17"/>
      <c r="S22" s="18"/>
      <c r="T22" s="14" t="str">
        <f t="shared" ca="1" si="0"/>
        <v/>
      </c>
    </row>
    <row r="23" spans="1:20" x14ac:dyDescent="0.35">
      <c r="A23" s="12"/>
      <c r="B23" s="12"/>
      <c r="C23" s="12"/>
      <c r="D23" s="18"/>
      <c r="E23" s="12"/>
      <c r="F23" s="12"/>
      <c r="G23" s="17"/>
      <c r="H23" s="17"/>
      <c r="I23" s="17"/>
      <c r="J23" s="14" t="str">
        <f>IF(OR(G23="",H23=""),"",IFERROR(INDEX('Scoring Grids'!$C$6:$F$9,MATCH(G23,'Scoring Grids'!$B$6:$B$9,0),MATCH(H23,'Scoring Grids'!$C$5:$F$5,0)),""))</f>
        <v/>
      </c>
      <c r="K23" s="14" t="str">
        <f>IF(OR(J23="",I23=""),"",IFERROR(INDEX('Scoring Grids'!$C$14:$F$17,MATCH(J23,'Scoring Grids'!$B$14:$B$17,0),MATCH(I23,'Scoring Grids'!$C$13:$F$13,0)),""))</f>
        <v/>
      </c>
      <c r="L23" s="12"/>
      <c r="M23" s="12"/>
      <c r="N23" s="17"/>
      <c r="O23" s="12"/>
      <c r="P23" s="18"/>
      <c r="Q23" s="12"/>
      <c r="R23" s="17"/>
      <c r="S23" s="18"/>
      <c r="T23" s="14" t="str">
        <f t="shared" ca="1" si="0"/>
        <v/>
      </c>
    </row>
    <row r="24" spans="1:20" x14ac:dyDescent="0.35">
      <c r="A24" s="12"/>
      <c r="B24" s="12"/>
      <c r="C24" s="12"/>
      <c r="D24" s="18"/>
      <c r="E24" s="12"/>
      <c r="F24" s="12"/>
      <c r="G24" s="17"/>
      <c r="H24" s="17"/>
      <c r="I24" s="17"/>
      <c r="J24" s="14" t="str">
        <f>IF(OR(G24="",H24=""),"",IFERROR(INDEX('Scoring Grids'!$C$6:$F$9,MATCH(G24,'Scoring Grids'!$B$6:$B$9,0),MATCH(H24,'Scoring Grids'!$C$5:$F$5,0)),""))</f>
        <v/>
      </c>
      <c r="K24" s="14" t="str">
        <f>IF(OR(J24="",I24=""),"",IFERROR(INDEX('Scoring Grids'!$C$14:$F$17,MATCH(J24,'Scoring Grids'!$B$14:$B$17,0),MATCH(I24,'Scoring Grids'!$C$13:$F$13,0)),""))</f>
        <v/>
      </c>
      <c r="L24" s="12"/>
      <c r="M24" s="12"/>
      <c r="N24" s="17"/>
      <c r="O24" s="12"/>
      <c r="P24" s="18"/>
      <c r="Q24" s="12"/>
      <c r="R24" s="17"/>
      <c r="S24" s="18"/>
      <c r="T24" s="14" t="str">
        <f t="shared" ca="1" si="0"/>
        <v/>
      </c>
    </row>
    <row r="25" spans="1:20" x14ac:dyDescent="0.35">
      <c r="A25" s="12"/>
      <c r="B25" s="12"/>
      <c r="C25" s="12"/>
      <c r="D25" s="18"/>
      <c r="E25" s="12"/>
      <c r="F25" s="12"/>
      <c r="G25" s="17"/>
      <c r="H25" s="17"/>
      <c r="I25" s="17"/>
      <c r="J25" s="14" t="str">
        <f>IF(OR(G25="",H25=""),"",IFERROR(INDEX('Scoring Grids'!$C$6:$F$9,MATCH(G25,'Scoring Grids'!$B$6:$B$9,0),MATCH(H25,'Scoring Grids'!$C$5:$F$5,0)),""))</f>
        <v/>
      </c>
      <c r="K25" s="14" t="str">
        <f>IF(OR(J25="",I25=""),"",IFERROR(INDEX('Scoring Grids'!$C$14:$F$17,MATCH(J25,'Scoring Grids'!$B$14:$B$17,0),MATCH(I25,'Scoring Grids'!$C$13:$F$13,0)),""))</f>
        <v/>
      </c>
      <c r="L25" s="12"/>
      <c r="M25" s="12"/>
      <c r="N25" s="17"/>
      <c r="O25" s="12"/>
      <c r="P25" s="18"/>
      <c r="Q25" s="12"/>
      <c r="R25" s="17"/>
      <c r="S25" s="18"/>
      <c r="T25" s="14" t="str">
        <f t="shared" ca="1" si="0"/>
        <v/>
      </c>
    </row>
    <row r="26" spans="1:20" x14ac:dyDescent="0.35">
      <c r="A26" s="12"/>
      <c r="B26" s="12"/>
      <c r="C26" s="12"/>
      <c r="D26" s="18"/>
      <c r="E26" s="12"/>
      <c r="F26" s="12"/>
      <c r="G26" s="17"/>
      <c r="H26" s="17"/>
      <c r="I26" s="17"/>
      <c r="J26" s="14" t="str">
        <f>IF(OR(G26="",H26=""),"",IFERROR(INDEX('Scoring Grids'!$C$6:$F$9,MATCH(G26,'Scoring Grids'!$B$6:$B$9,0),MATCH(H26,'Scoring Grids'!$C$5:$F$5,0)),""))</f>
        <v/>
      </c>
      <c r="K26" s="14" t="str">
        <f>IF(OR(J26="",I26=""),"",IFERROR(INDEX('Scoring Grids'!$C$14:$F$17,MATCH(J26,'Scoring Grids'!$B$14:$B$17,0),MATCH(I26,'Scoring Grids'!$C$13:$F$13,0)),""))</f>
        <v/>
      </c>
      <c r="L26" s="12"/>
      <c r="M26" s="12"/>
      <c r="N26" s="17"/>
      <c r="O26" s="12"/>
      <c r="P26" s="18"/>
      <c r="Q26" s="12"/>
      <c r="R26" s="17"/>
      <c r="S26" s="18"/>
      <c r="T26" s="14" t="str">
        <f t="shared" ca="1" si="0"/>
        <v/>
      </c>
    </row>
    <row r="27" spans="1:20" x14ac:dyDescent="0.35">
      <c r="A27" s="12"/>
      <c r="B27" s="12"/>
      <c r="C27" s="12"/>
      <c r="D27" s="18"/>
      <c r="E27" s="12"/>
      <c r="F27" s="12"/>
      <c r="G27" s="17"/>
      <c r="H27" s="17"/>
      <c r="I27" s="17"/>
      <c r="J27" s="14" t="str">
        <f>IF(OR(G27="",H27=""),"",IFERROR(INDEX('Scoring Grids'!$C$6:$F$9,MATCH(G27,'Scoring Grids'!$B$6:$B$9,0),MATCH(H27,'Scoring Grids'!$C$5:$F$5,0)),""))</f>
        <v/>
      </c>
      <c r="K27" s="14" t="str">
        <f>IF(OR(J27="",I27=""),"",IFERROR(INDEX('Scoring Grids'!$C$14:$F$17,MATCH(J27,'Scoring Grids'!$B$14:$B$17,0),MATCH(I27,'Scoring Grids'!$C$13:$F$13,0)),""))</f>
        <v/>
      </c>
      <c r="L27" s="12"/>
      <c r="M27" s="12"/>
      <c r="N27" s="17"/>
      <c r="O27" s="12"/>
      <c r="P27" s="18"/>
      <c r="Q27" s="12"/>
      <c r="R27" s="17"/>
      <c r="S27" s="18"/>
      <c r="T27" s="14" t="str">
        <f t="shared" ca="1" si="0"/>
        <v/>
      </c>
    </row>
    <row r="28" spans="1:20" x14ac:dyDescent="0.35">
      <c r="A28" s="12"/>
      <c r="B28" s="12"/>
      <c r="C28" s="12"/>
      <c r="D28" s="18"/>
      <c r="E28" s="12"/>
      <c r="F28" s="12"/>
      <c r="G28" s="17"/>
      <c r="H28" s="17"/>
      <c r="I28" s="17"/>
      <c r="J28" s="14" t="str">
        <f>IF(OR(G28="",H28=""),"",IFERROR(INDEX('Scoring Grids'!$C$6:$F$9,MATCH(G28,'Scoring Grids'!$B$6:$B$9,0),MATCH(H28,'Scoring Grids'!$C$5:$F$5,0)),""))</f>
        <v/>
      </c>
      <c r="K28" s="14" t="str">
        <f>IF(OR(J28="",I28=""),"",IFERROR(INDEX('Scoring Grids'!$C$14:$F$17,MATCH(J28,'Scoring Grids'!$B$14:$B$17,0),MATCH(I28,'Scoring Grids'!$C$13:$F$13,0)),""))</f>
        <v/>
      </c>
      <c r="L28" s="12"/>
      <c r="M28" s="12"/>
      <c r="N28" s="17"/>
      <c r="O28" s="12"/>
      <c r="P28" s="18"/>
      <c r="Q28" s="12"/>
      <c r="R28" s="17"/>
      <c r="S28" s="18"/>
      <c r="T28" s="14" t="str">
        <f t="shared" ca="1" si="0"/>
        <v/>
      </c>
    </row>
    <row r="29" spans="1:20" x14ac:dyDescent="0.35">
      <c r="A29" s="12"/>
      <c r="B29" s="12"/>
      <c r="C29" s="12"/>
      <c r="D29" s="18"/>
      <c r="E29" s="12"/>
      <c r="F29" s="12"/>
      <c r="G29" s="17"/>
      <c r="H29" s="17"/>
      <c r="I29" s="17"/>
      <c r="J29" s="14" t="str">
        <f>IF(OR(G29="",H29=""),"",IFERROR(INDEX('Scoring Grids'!$C$6:$F$9,MATCH(G29,'Scoring Grids'!$B$6:$B$9,0),MATCH(H29,'Scoring Grids'!$C$5:$F$5,0)),""))</f>
        <v/>
      </c>
      <c r="K29" s="14" t="str">
        <f>IF(OR(J29="",I29=""),"",IFERROR(INDEX('Scoring Grids'!$C$14:$F$17,MATCH(J29,'Scoring Grids'!$B$14:$B$17,0),MATCH(I29,'Scoring Grids'!$C$13:$F$13,0)),""))</f>
        <v/>
      </c>
      <c r="L29" s="12"/>
      <c r="M29" s="12"/>
      <c r="N29" s="17"/>
      <c r="O29" s="12"/>
      <c r="P29" s="18"/>
      <c r="Q29" s="12"/>
      <c r="R29" s="17"/>
      <c r="S29" s="18"/>
      <c r="T29" s="14" t="str">
        <f t="shared" ca="1" si="0"/>
        <v/>
      </c>
    </row>
    <row r="30" spans="1:20" x14ac:dyDescent="0.35">
      <c r="A30" s="12"/>
      <c r="B30" s="12"/>
      <c r="C30" s="12"/>
      <c r="D30" s="18"/>
      <c r="E30" s="12"/>
      <c r="F30" s="12"/>
      <c r="G30" s="17"/>
      <c r="H30" s="17"/>
      <c r="I30" s="17"/>
      <c r="J30" s="14" t="str">
        <f>IF(OR(G30="",H30=""),"",IFERROR(INDEX('Scoring Grids'!$C$6:$F$9,MATCH(G30,'Scoring Grids'!$B$6:$B$9,0),MATCH(H30,'Scoring Grids'!$C$5:$F$5,0)),""))</f>
        <v/>
      </c>
      <c r="K30" s="14" t="str">
        <f>IF(OR(J30="",I30=""),"",IFERROR(INDEX('Scoring Grids'!$C$14:$F$17,MATCH(J30,'Scoring Grids'!$B$14:$B$17,0),MATCH(I30,'Scoring Grids'!$C$13:$F$13,0)),""))</f>
        <v/>
      </c>
      <c r="L30" s="12"/>
      <c r="M30" s="12"/>
      <c r="N30" s="17"/>
      <c r="O30" s="12"/>
      <c r="P30" s="18"/>
      <c r="Q30" s="12"/>
      <c r="R30" s="17"/>
      <c r="S30" s="18"/>
      <c r="T30" s="14" t="str">
        <f t="shared" ca="1" si="0"/>
        <v/>
      </c>
    </row>
    <row r="31" spans="1:20" x14ac:dyDescent="0.35">
      <c r="A31" s="12"/>
      <c r="B31" s="12"/>
      <c r="C31" s="12"/>
      <c r="D31" s="18"/>
      <c r="E31" s="12"/>
      <c r="F31" s="12"/>
      <c r="G31" s="17"/>
      <c r="H31" s="17"/>
      <c r="I31" s="17"/>
      <c r="J31" s="14" t="str">
        <f>IF(OR(G31="",H31=""),"",IFERROR(INDEX('Scoring Grids'!$C$6:$F$9,MATCH(G31,'Scoring Grids'!$B$6:$B$9,0),MATCH(H31,'Scoring Grids'!$C$5:$F$5,0)),""))</f>
        <v/>
      </c>
      <c r="K31" s="14" t="str">
        <f>IF(OR(J31="",I31=""),"",IFERROR(INDEX('Scoring Grids'!$C$14:$F$17,MATCH(J31,'Scoring Grids'!$B$14:$B$17,0),MATCH(I31,'Scoring Grids'!$C$13:$F$13,0)),""))</f>
        <v/>
      </c>
      <c r="L31" s="12"/>
      <c r="M31" s="12"/>
      <c r="N31" s="17"/>
      <c r="O31" s="12"/>
      <c r="P31" s="18"/>
      <c r="Q31" s="12"/>
      <c r="R31" s="17"/>
      <c r="S31" s="18"/>
      <c r="T31" s="14" t="str">
        <f t="shared" ca="1" si="0"/>
        <v/>
      </c>
    </row>
    <row r="32" spans="1:20" x14ac:dyDescent="0.35">
      <c r="A32" s="12"/>
      <c r="B32" s="12"/>
      <c r="C32" s="12"/>
      <c r="D32" s="18"/>
      <c r="E32" s="12"/>
      <c r="F32" s="12"/>
      <c r="G32" s="17"/>
      <c r="H32" s="17"/>
      <c r="I32" s="17"/>
      <c r="J32" s="14" t="str">
        <f>IF(OR(G32="",H32=""),"",IFERROR(INDEX('Scoring Grids'!$C$6:$F$9,MATCH(G32,'Scoring Grids'!$B$6:$B$9,0),MATCH(H32,'Scoring Grids'!$C$5:$F$5,0)),""))</f>
        <v/>
      </c>
      <c r="K32" s="14" t="str">
        <f>IF(OR(J32="",I32=""),"",IFERROR(INDEX('Scoring Grids'!$C$14:$F$17,MATCH(J32,'Scoring Grids'!$B$14:$B$17,0),MATCH(I32,'Scoring Grids'!$C$13:$F$13,0)),""))</f>
        <v/>
      </c>
      <c r="L32" s="12"/>
      <c r="M32" s="12"/>
      <c r="N32" s="17"/>
      <c r="O32" s="12"/>
      <c r="P32" s="18"/>
      <c r="Q32" s="12"/>
      <c r="R32" s="17"/>
      <c r="S32" s="18"/>
      <c r="T32" s="14" t="str">
        <f t="shared" ca="1" si="0"/>
        <v/>
      </c>
    </row>
    <row r="33" spans="1:20" x14ac:dyDescent="0.35">
      <c r="A33" s="12"/>
      <c r="B33" s="12"/>
      <c r="C33" s="12"/>
      <c r="D33" s="18"/>
      <c r="E33" s="12"/>
      <c r="F33" s="12"/>
      <c r="G33" s="17"/>
      <c r="H33" s="17"/>
      <c r="I33" s="17"/>
      <c r="J33" s="14" t="str">
        <f>IF(OR(G33="",H33=""),"",IFERROR(INDEX('Scoring Grids'!$C$6:$F$9,MATCH(G33,'Scoring Grids'!$B$6:$B$9,0),MATCH(H33,'Scoring Grids'!$C$5:$F$5,0)),""))</f>
        <v/>
      </c>
      <c r="K33" s="14" t="str">
        <f>IF(OR(J33="",I33=""),"",IFERROR(INDEX('Scoring Grids'!$C$14:$F$17,MATCH(J33,'Scoring Grids'!$B$14:$B$17,0),MATCH(I33,'Scoring Grids'!$C$13:$F$13,0)),""))</f>
        <v/>
      </c>
      <c r="L33" s="12"/>
      <c r="M33" s="12"/>
      <c r="N33" s="17"/>
      <c r="O33" s="12"/>
      <c r="P33" s="18"/>
      <c r="Q33" s="12"/>
      <c r="R33" s="17"/>
      <c r="S33" s="18"/>
      <c r="T33" s="14" t="str">
        <f t="shared" ca="1" si="0"/>
        <v/>
      </c>
    </row>
    <row r="34" spans="1:20" x14ac:dyDescent="0.35">
      <c r="A34" s="12"/>
      <c r="B34" s="12"/>
      <c r="C34" s="12"/>
      <c r="D34" s="18"/>
      <c r="E34" s="12"/>
      <c r="F34" s="12"/>
      <c r="G34" s="17"/>
      <c r="H34" s="17"/>
      <c r="I34" s="17"/>
      <c r="J34" s="14" t="str">
        <f>IF(OR(G34="",H34=""),"",IFERROR(INDEX('Scoring Grids'!$C$6:$F$9,MATCH(G34,'Scoring Grids'!$B$6:$B$9,0),MATCH(H34,'Scoring Grids'!$C$5:$F$5,0)),""))</f>
        <v/>
      </c>
      <c r="K34" s="14" t="str">
        <f>IF(OR(J34="",I34=""),"",IFERROR(INDEX('Scoring Grids'!$C$14:$F$17,MATCH(J34,'Scoring Grids'!$B$14:$B$17,0),MATCH(I34,'Scoring Grids'!$C$13:$F$13,0)),""))</f>
        <v/>
      </c>
      <c r="L34" s="12"/>
      <c r="M34" s="12"/>
      <c r="N34" s="17"/>
      <c r="O34" s="12"/>
      <c r="P34" s="18"/>
      <c r="Q34" s="12"/>
      <c r="R34" s="17"/>
      <c r="S34" s="18"/>
      <c r="T34" s="14" t="str">
        <f t="shared" ca="1" si="0"/>
        <v/>
      </c>
    </row>
    <row r="35" spans="1:20" x14ac:dyDescent="0.35">
      <c r="A35" s="12"/>
      <c r="B35" s="12"/>
      <c r="C35" s="12"/>
      <c r="D35" s="18"/>
      <c r="E35" s="12"/>
      <c r="F35" s="12"/>
      <c r="G35" s="17"/>
      <c r="H35" s="17"/>
      <c r="I35" s="17"/>
      <c r="J35" s="14" t="str">
        <f>IF(OR(G35="",H35=""),"",IFERROR(INDEX('Scoring Grids'!$C$6:$F$9,MATCH(G35,'Scoring Grids'!$B$6:$B$9,0),MATCH(H35,'Scoring Grids'!$C$5:$F$5,0)),""))</f>
        <v/>
      </c>
      <c r="K35" s="14" t="str">
        <f>IF(OR(J35="",I35=""),"",IFERROR(INDEX('Scoring Grids'!$C$14:$F$17,MATCH(J35,'Scoring Grids'!$B$14:$B$17,0),MATCH(I35,'Scoring Grids'!$C$13:$F$13,0)),""))</f>
        <v/>
      </c>
      <c r="L35" s="12"/>
      <c r="M35" s="12"/>
      <c r="N35" s="17"/>
      <c r="O35" s="12"/>
      <c r="P35" s="18"/>
      <c r="Q35" s="12"/>
      <c r="R35" s="17"/>
      <c r="S35" s="18"/>
      <c r="T35" s="14" t="str">
        <f t="shared" ca="1" si="0"/>
        <v/>
      </c>
    </row>
    <row r="36" spans="1:20" x14ac:dyDescent="0.35">
      <c r="A36" s="12"/>
      <c r="B36" s="12"/>
      <c r="C36" s="12"/>
      <c r="D36" s="18"/>
      <c r="E36" s="12"/>
      <c r="F36" s="12"/>
      <c r="G36" s="17"/>
      <c r="H36" s="17"/>
      <c r="I36" s="17"/>
      <c r="J36" s="14" t="str">
        <f>IF(OR(G36="",H36=""),"",IFERROR(INDEX('Scoring Grids'!$C$6:$F$9,MATCH(G36,'Scoring Grids'!$B$6:$B$9,0),MATCH(H36,'Scoring Grids'!$C$5:$F$5,0)),""))</f>
        <v/>
      </c>
      <c r="K36" s="14" t="str">
        <f>IF(OR(J36="",I36=""),"",IFERROR(INDEX('Scoring Grids'!$C$14:$F$17,MATCH(J36,'Scoring Grids'!$B$14:$B$17,0),MATCH(I36,'Scoring Grids'!$C$13:$F$13,0)),""))</f>
        <v/>
      </c>
      <c r="L36" s="12"/>
      <c r="M36" s="12"/>
      <c r="N36" s="17"/>
      <c r="O36" s="12"/>
      <c r="P36" s="18"/>
      <c r="Q36" s="12"/>
      <c r="R36" s="17"/>
      <c r="S36" s="18"/>
      <c r="T36" s="14" t="str">
        <f t="shared" ca="1" si="0"/>
        <v/>
      </c>
    </row>
    <row r="37" spans="1:20" x14ac:dyDescent="0.35">
      <c r="A37" s="12"/>
      <c r="B37" s="12"/>
      <c r="C37" s="12"/>
      <c r="D37" s="18"/>
      <c r="E37" s="12"/>
      <c r="F37" s="12"/>
      <c r="G37" s="17"/>
      <c r="H37" s="17"/>
      <c r="I37" s="17"/>
      <c r="J37" s="14" t="str">
        <f>IF(OR(G37="",H37=""),"",IFERROR(INDEX('Scoring Grids'!$C$6:$F$9,MATCH(G37,'Scoring Grids'!$B$6:$B$9,0),MATCH(H37,'Scoring Grids'!$C$5:$F$5,0)),""))</f>
        <v/>
      </c>
      <c r="K37" s="14" t="str">
        <f>IF(OR(J37="",I37=""),"",IFERROR(INDEX('Scoring Grids'!$C$14:$F$17,MATCH(J37,'Scoring Grids'!$B$14:$B$17,0),MATCH(I37,'Scoring Grids'!$C$13:$F$13,0)),""))</f>
        <v/>
      </c>
      <c r="L37" s="12"/>
      <c r="M37" s="12"/>
      <c r="N37" s="17"/>
      <c r="O37" s="12"/>
      <c r="P37" s="18"/>
      <c r="Q37" s="12"/>
      <c r="R37" s="17"/>
      <c r="S37" s="18"/>
      <c r="T37" s="14" t="str">
        <f t="shared" ref="T37:T64" ca="1" si="1">IF(S37="","",IF(S37&lt;TODAY(),"Overdue","Scheduled"))</f>
        <v/>
      </c>
    </row>
    <row r="38" spans="1:20" x14ac:dyDescent="0.35">
      <c r="A38" s="12"/>
      <c r="B38" s="12"/>
      <c r="C38" s="12"/>
      <c r="D38" s="18"/>
      <c r="E38" s="12"/>
      <c r="F38" s="12"/>
      <c r="G38" s="17"/>
      <c r="H38" s="17"/>
      <c r="I38" s="17"/>
      <c r="J38" s="14" t="str">
        <f>IF(OR(G38="",H38=""),"",IFERROR(INDEX('Scoring Grids'!$C$6:$F$9,MATCH(G38,'Scoring Grids'!$B$6:$B$9,0),MATCH(H38,'Scoring Grids'!$C$5:$F$5,0)),""))</f>
        <v/>
      </c>
      <c r="K38" s="14" t="str">
        <f>IF(OR(J38="",I38=""),"",IFERROR(INDEX('Scoring Grids'!$C$14:$F$17,MATCH(J38,'Scoring Grids'!$B$14:$B$17,0),MATCH(I38,'Scoring Grids'!$C$13:$F$13,0)),""))</f>
        <v/>
      </c>
      <c r="L38" s="12"/>
      <c r="M38" s="12"/>
      <c r="N38" s="17"/>
      <c r="O38" s="12"/>
      <c r="P38" s="18"/>
      <c r="Q38" s="12"/>
      <c r="R38" s="17"/>
      <c r="S38" s="18"/>
      <c r="T38" s="14" t="str">
        <f t="shared" ca="1" si="1"/>
        <v/>
      </c>
    </row>
    <row r="39" spans="1:20" x14ac:dyDescent="0.35">
      <c r="A39" s="12"/>
      <c r="B39" s="12"/>
      <c r="C39" s="12"/>
      <c r="D39" s="18"/>
      <c r="E39" s="12"/>
      <c r="F39" s="12"/>
      <c r="G39" s="17"/>
      <c r="H39" s="17"/>
      <c r="I39" s="17"/>
      <c r="J39" s="14" t="str">
        <f>IF(OR(G39="",H39=""),"",IFERROR(INDEX('Scoring Grids'!$C$6:$F$9,MATCH(G39,'Scoring Grids'!$B$6:$B$9,0),MATCH(H39,'Scoring Grids'!$C$5:$F$5,0)),""))</f>
        <v/>
      </c>
      <c r="K39" s="14" t="str">
        <f>IF(OR(J39="",I39=""),"",IFERROR(INDEX('Scoring Grids'!$C$14:$F$17,MATCH(J39,'Scoring Grids'!$B$14:$B$17,0),MATCH(I39,'Scoring Grids'!$C$13:$F$13,0)),""))</f>
        <v/>
      </c>
      <c r="L39" s="12"/>
      <c r="M39" s="12"/>
      <c r="N39" s="17"/>
      <c r="O39" s="12"/>
      <c r="P39" s="18"/>
      <c r="Q39" s="12"/>
      <c r="R39" s="17"/>
      <c r="S39" s="18"/>
      <c r="T39" s="14" t="str">
        <f t="shared" ca="1" si="1"/>
        <v/>
      </c>
    </row>
    <row r="40" spans="1:20" x14ac:dyDescent="0.35">
      <c r="A40" s="12"/>
      <c r="B40" s="12"/>
      <c r="C40" s="12"/>
      <c r="D40" s="18"/>
      <c r="E40" s="12"/>
      <c r="F40" s="12"/>
      <c r="G40" s="17"/>
      <c r="H40" s="17"/>
      <c r="I40" s="17"/>
      <c r="J40" s="14" t="str">
        <f>IF(OR(G40="",H40=""),"",IFERROR(INDEX('Scoring Grids'!$C$6:$F$9,MATCH(G40,'Scoring Grids'!$B$6:$B$9,0),MATCH(H40,'Scoring Grids'!$C$5:$F$5,0)),""))</f>
        <v/>
      </c>
      <c r="K40" s="14" t="str">
        <f>IF(OR(J40="",I40=""),"",IFERROR(INDEX('Scoring Grids'!$C$14:$F$17,MATCH(J40,'Scoring Grids'!$B$14:$B$17,0),MATCH(I40,'Scoring Grids'!$C$13:$F$13,0)),""))</f>
        <v/>
      </c>
      <c r="L40" s="12"/>
      <c r="M40" s="12"/>
      <c r="N40" s="17"/>
      <c r="O40" s="12"/>
      <c r="P40" s="18"/>
      <c r="Q40" s="12"/>
      <c r="R40" s="17"/>
      <c r="S40" s="18"/>
      <c r="T40" s="14" t="str">
        <f t="shared" ca="1" si="1"/>
        <v/>
      </c>
    </row>
    <row r="41" spans="1:20" x14ac:dyDescent="0.35">
      <c r="A41" s="12"/>
      <c r="B41" s="12"/>
      <c r="C41" s="12"/>
      <c r="D41" s="18"/>
      <c r="E41" s="12"/>
      <c r="F41" s="12"/>
      <c r="G41" s="17"/>
      <c r="H41" s="17"/>
      <c r="I41" s="17"/>
      <c r="J41" s="14" t="str">
        <f>IF(OR(G41="",H41=""),"",IFERROR(INDEX('Scoring Grids'!$C$6:$F$9,MATCH(G41,'Scoring Grids'!$B$6:$B$9,0),MATCH(H41,'Scoring Grids'!$C$5:$F$5,0)),""))</f>
        <v/>
      </c>
      <c r="K41" s="14" t="str">
        <f>IF(OR(J41="",I41=""),"",IFERROR(INDEX('Scoring Grids'!$C$14:$F$17,MATCH(J41,'Scoring Grids'!$B$14:$B$17,0),MATCH(I41,'Scoring Grids'!$C$13:$F$13,0)),""))</f>
        <v/>
      </c>
      <c r="L41" s="12"/>
      <c r="M41" s="12"/>
      <c r="N41" s="17"/>
      <c r="O41" s="12"/>
      <c r="P41" s="18"/>
      <c r="Q41" s="12"/>
      <c r="R41" s="17"/>
      <c r="S41" s="18"/>
      <c r="T41" s="14" t="str">
        <f t="shared" ca="1" si="1"/>
        <v/>
      </c>
    </row>
    <row r="42" spans="1:20" x14ac:dyDescent="0.35">
      <c r="A42" s="12"/>
      <c r="B42" s="12"/>
      <c r="C42" s="12"/>
      <c r="D42" s="18"/>
      <c r="E42" s="12"/>
      <c r="F42" s="12"/>
      <c r="G42" s="17"/>
      <c r="H42" s="17"/>
      <c r="I42" s="17"/>
      <c r="J42" s="14" t="str">
        <f>IF(OR(G42="",H42=""),"",IFERROR(INDEX('Scoring Grids'!$C$6:$F$9,MATCH(G42,'Scoring Grids'!$B$6:$B$9,0),MATCH(H42,'Scoring Grids'!$C$5:$F$5,0)),""))</f>
        <v/>
      </c>
      <c r="K42" s="14" t="str">
        <f>IF(OR(J42="",I42=""),"",IFERROR(INDEX('Scoring Grids'!$C$14:$F$17,MATCH(J42,'Scoring Grids'!$B$14:$B$17,0),MATCH(I42,'Scoring Grids'!$C$13:$F$13,0)),""))</f>
        <v/>
      </c>
      <c r="L42" s="12"/>
      <c r="M42" s="12"/>
      <c r="N42" s="17"/>
      <c r="O42" s="12"/>
      <c r="P42" s="18"/>
      <c r="Q42" s="12"/>
      <c r="R42" s="17"/>
      <c r="S42" s="18"/>
      <c r="T42" s="14" t="str">
        <f t="shared" ca="1" si="1"/>
        <v/>
      </c>
    </row>
    <row r="43" spans="1:20" x14ac:dyDescent="0.35">
      <c r="A43" s="12"/>
      <c r="B43" s="12"/>
      <c r="C43" s="12"/>
      <c r="D43" s="18"/>
      <c r="E43" s="12"/>
      <c r="F43" s="12"/>
      <c r="G43" s="17"/>
      <c r="H43" s="17"/>
      <c r="I43" s="17"/>
      <c r="J43" s="14" t="str">
        <f>IF(OR(G43="",H43=""),"",IFERROR(INDEX('Scoring Grids'!$C$6:$F$9,MATCH(G43,'Scoring Grids'!$B$6:$B$9,0),MATCH(H43,'Scoring Grids'!$C$5:$F$5,0)),""))</f>
        <v/>
      </c>
      <c r="K43" s="14" t="str">
        <f>IF(OR(J43="",I43=""),"",IFERROR(INDEX('Scoring Grids'!$C$14:$F$17,MATCH(J43,'Scoring Grids'!$B$14:$B$17,0),MATCH(I43,'Scoring Grids'!$C$13:$F$13,0)),""))</f>
        <v/>
      </c>
      <c r="L43" s="12"/>
      <c r="M43" s="12"/>
      <c r="N43" s="17"/>
      <c r="O43" s="12"/>
      <c r="P43" s="18"/>
      <c r="Q43" s="12"/>
      <c r="R43" s="17"/>
      <c r="S43" s="18"/>
      <c r="T43" s="14" t="str">
        <f t="shared" ca="1" si="1"/>
        <v/>
      </c>
    </row>
    <row r="44" spans="1:20" x14ac:dyDescent="0.35">
      <c r="A44" s="12"/>
      <c r="B44" s="12"/>
      <c r="C44" s="12"/>
      <c r="D44" s="18"/>
      <c r="E44" s="12"/>
      <c r="F44" s="12"/>
      <c r="G44" s="17"/>
      <c r="H44" s="17"/>
      <c r="I44" s="17"/>
      <c r="J44" s="14" t="str">
        <f>IF(OR(G44="",H44=""),"",IFERROR(INDEX('Scoring Grids'!$C$6:$F$9,MATCH(G44,'Scoring Grids'!$B$6:$B$9,0),MATCH(H44,'Scoring Grids'!$C$5:$F$5,0)),""))</f>
        <v/>
      </c>
      <c r="K44" s="14" t="str">
        <f>IF(OR(J44="",I44=""),"",IFERROR(INDEX('Scoring Grids'!$C$14:$F$17,MATCH(J44,'Scoring Grids'!$B$14:$B$17,0),MATCH(I44,'Scoring Grids'!$C$13:$F$13,0)),""))</f>
        <v/>
      </c>
      <c r="L44" s="12"/>
      <c r="M44" s="12"/>
      <c r="N44" s="17"/>
      <c r="O44" s="12"/>
      <c r="P44" s="18"/>
      <c r="Q44" s="12"/>
      <c r="R44" s="17"/>
      <c r="S44" s="18"/>
      <c r="T44" s="14" t="str">
        <f t="shared" ca="1" si="1"/>
        <v/>
      </c>
    </row>
    <row r="45" spans="1:20" x14ac:dyDescent="0.35">
      <c r="A45" s="12"/>
      <c r="B45" s="12"/>
      <c r="C45" s="12"/>
      <c r="D45" s="18"/>
      <c r="E45" s="12"/>
      <c r="F45" s="12"/>
      <c r="G45" s="17"/>
      <c r="H45" s="17"/>
      <c r="I45" s="17"/>
      <c r="J45" s="14" t="str">
        <f>IF(OR(G45="",H45=""),"",IFERROR(INDEX('Scoring Grids'!$C$6:$F$9,MATCH(G45,'Scoring Grids'!$B$6:$B$9,0),MATCH(H45,'Scoring Grids'!$C$5:$F$5,0)),""))</f>
        <v/>
      </c>
      <c r="K45" s="14" t="str">
        <f>IF(OR(J45="",I45=""),"",IFERROR(INDEX('Scoring Grids'!$C$14:$F$17,MATCH(J45,'Scoring Grids'!$B$14:$B$17,0),MATCH(I45,'Scoring Grids'!$C$13:$F$13,0)),""))</f>
        <v/>
      </c>
      <c r="L45" s="12"/>
      <c r="M45" s="12"/>
      <c r="N45" s="17"/>
      <c r="O45" s="12"/>
      <c r="P45" s="18"/>
      <c r="Q45" s="12"/>
      <c r="R45" s="17"/>
      <c r="S45" s="18"/>
      <c r="T45" s="14" t="str">
        <f t="shared" ca="1" si="1"/>
        <v/>
      </c>
    </row>
    <row r="46" spans="1:20" x14ac:dyDescent="0.35">
      <c r="A46" s="12"/>
      <c r="B46" s="12"/>
      <c r="C46" s="12"/>
      <c r="D46" s="18"/>
      <c r="E46" s="12"/>
      <c r="F46" s="12"/>
      <c r="G46" s="17"/>
      <c r="H46" s="17"/>
      <c r="I46" s="17"/>
      <c r="J46" s="14" t="str">
        <f>IF(OR(G46="",H46=""),"",IFERROR(INDEX('Scoring Grids'!$C$6:$F$9,MATCH(G46,'Scoring Grids'!$B$6:$B$9,0),MATCH(H46,'Scoring Grids'!$C$5:$F$5,0)),""))</f>
        <v/>
      </c>
      <c r="K46" s="14" t="str">
        <f>IF(OR(J46="",I46=""),"",IFERROR(INDEX('Scoring Grids'!$C$14:$F$17,MATCH(J46,'Scoring Grids'!$B$14:$B$17,0),MATCH(I46,'Scoring Grids'!$C$13:$F$13,0)),""))</f>
        <v/>
      </c>
      <c r="L46" s="12"/>
      <c r="M46" s="12"/>
      <c r="N46" s="17"/>
      <c r="O46" s="12"/>
      <c r="P46" s="18"/>
      <c r="Q46" s="12"/>
      <c r="R46" s="17"/>
      <c r="S46" s="18"/>
      <c r="T46" s="14" t="str">
        <f t="shared" ca="1" si="1"/>
        <v/>
      </c>
    </row>
    <row r="47" spans="1:20" x14ac:dyDescent="0.35">
      <c r="A47" s="12"/>
      <c r="B47" s="12"/>
      <c r="C47" s="12"/>
      <c r="D47" s="18"/>
      <c r="E47" s="12"/>
      <c r="F47" s="12"/>
      <c r="G47" s="17"/>
      <c r="H47" s="17"/>
      <c r="I47" s="17"/>
      <c r="J47" s="14" t="str">
        <f>IF(OR(G47="",H47=""),"",IFERROR(INDEX('Scoring Grids'!$C$6:$F$9,MATCH(G47,'Scoring Grids'!$B$6:$B$9,0),MATCH(H47,'Scoring Grids'!$C$5:$F$5,0)),""))</f>
        <v/>
      </c>
      <c r="K47" s="14" t="str">
        <f>IF(OR(J47="",I47=""),"",IFERROR(INDEX('Scoring Grids'!$C$14:$F$17,MATCH(J47,'Scoring Grids'!$B$14:$B$17,0),MATCH(I47,'Scoring Grids'!$C$13:$F$13,0)),""))</f>
        <v/>
      </c>
      <c r="L47" s="12"/>
      <c r="M47" s="12"/>
      <c r="N47" s="17"/>
      <c r="O47" s="12"/>
      <c r="P47" s="18"/>
      <c r="Q47" s="12"/>
      <c r="R47" s="17"/>
      <c r="S47" s="18"/>
      <c r="T47" s="14" t="str">
        <f t="shared" ca="1" si="1"/>
        <v/>
      </c>
    </row>
    <row r="48" spans="1:20" x14ac:dyDescent="0.35">
      <c r="A48" s="12"/>
      <c r="B48" s="12"/>
      <c r="C48" s="12"/>
      <c r="D48" s="18"/>
      <c r="E48" s="12"/>
      <c r="F48" s="12"/>
      <c r="G48" s="17"/>
      <c r="H48" s="17"/>
      <c r="I48" s="17"/>
      <c r="J48" s="14" t="str">
        <f>IF(OR(G48="",H48=""),"",IFERROR(INDEX('Scoring Grids'!$C$6:$F$9,MATCH(G48,'Scoring Grids'!$B$6:$B$9,0),MATCH(H48,'Scoring Grids'!$C$5:$F$5,0)),""))</f>
        <v/>
      </c>
      <c r="K48" s="14" t="str">
        <f>IF(OR(J48="",I48=""),"",IFERROR(INDEX('Scoring Grids'!$C$14:$F$17,MATCH(J48,'Scoring Grids'!$B$14:$B$17,0),MATCH(I48,'Scoring Grids'!$C$13:$F$13,0)),""))</f>
        <v/>
      </c>
      <c r="L48" s="12"/>
      <c r="M48" s="12"/>
      <c r="N48" s="17"/>
      <c r="O48" s="12"/>
      <c r="P48" s="18"/>
      <c r="Q48" s="12"/>
      <c r="R48" s="17"/>
      <c r="S48" s="18"/>
      <c r="T48" s="14" t="str">
        <f t="shared" ca="1" si="1"/>
        <v/>
      </c>
    </row>
    <row r="49" spans="1:20" x14ac:dyDescent="0.35">
      <c r="A49" s="12"/>
      <c r="B49" s="12"/>
      <c r="C49" s="12"/>
      <c r="D49" s="18"/>
      <c r="E49" s="12"/>
      <c r="F49" s="12"/>
      <c r="G49" s="17"/>
      <c r="H49" s="17"/>
      <c r="I49" s="17"/>
      <c r="J49" s="14" t="str">
        <f>IF(OR(G49="",H49=""),"",IFERROR(INDEX('Scoring Grids'!$C$6:$F$9,MATCH(G49,'Scoring Grids'!$B$6:$B$9,0),MATCH(H49,'Scoring Grids'!$C$5:$F$5,0)),""))</f>
        <v/>
      </c>
      <c r="K49" s="14" t="str">
        <f>IF(OR(J49="",I49=""),"",IFERROR(INDEX('Scoring Grids'!$C$14:$F$17,MATCH(J49,'Scoring Grids'!$B$14:$B$17,0),MATCH(I49,'Scoring Grids'!$C$13:$F$13,0)),""))</f>
        <v/>
      </c>
      <c r="L49" s="12"/>
      <c r="M49" s="12"/>
      <c r="N49" s="17"/>
      <c r="O49" s="12"/>
      <c r="P49" s="18"/>
      <c r="Q49" s="12"/>
      <c r="R49" s="17"/>
      <c r="S49" s="18"/>
      <c r="T49" s="14" t="str">
        <f t="shared" ca="1" si="1"/>
        <v/>
      </c>
    </row>
    <row r="50" spans="1:20" x14ac:dyDescent="0.35">
      <c r="A50" s="12"/>
      <c r="B50" s="12"/>
      <c r="C50" s="12"/>
      <c r="D50" s="18"/>
      <c r="E50" s="12"/>
      <c r="F50" s="12"/>
      <c r="G50" s="17"/>
      <c r="H50" s="17"/>
      <c r="I50" s="17"/>
      <c r="J50" s="14" t="str">
        <f>IF(OR(G50="",H50=""),"",IFERROR(INDEX('Scoring Grids'!$C$6:$F$9,MATCH(G50,'Scoring Grids'!$B$6:$B$9,0),MATCH(H50,'Scoring Grids'!$C$5:$F$5,0)),""))</f>
        <v/>
      </c>
      <c r="K50" s="14" t="str">
        <f>IF(OR(J50="",I50=""),"",IFERROR(INDEX('Scoring Grids'!$C$14:$F$17,MATCH(J50,'Scoring Grids'!$B$14:$B$17,0),MATCH(I50,'Scoring Grids'!$C$13:$F$13,0)),""))</f>
        <v/>
      </c>
      <c r="L50" s="12"/>
      <c r="M50" s="12"/>
      <c r="N50" s="17"/>
      <c r="O50" s="12"/>
      <c r="P50" s="18"/>
      <c r="Q50" s="12"/>
      <c r="R50" s="17"/>
      <c r="S50" s="18"/>
      <c r="T50" s="14" t="str">
        <f t="shared" ca="1" si="1"/>
        <v/>
      </c>
    </row>
    <row r="51" spans="1:20" x14ac:dyDescent="0.35">
      <c r="A51" s="12"/>
      <c r="B51" s="12"/>
      <c r="C51" s="12"/>
      <c r="D51" s="18"/>
      <c r="E51" s="12"/>
      <c r="F51" s="12"/>
      <c r="G51" s="17"/>
      <c r="H51" s="17"/>
      <c r="I51" s="17"/>
      <c r="J51" s="14" t="str">
        <f>IF(OR(G51="",H51=""),"",IFERROR(INDEX('Scoring Grids'!$C$6:$F$9,MATCH(G51,'Scoring Grids'!$B$6:$B$9,0),MATCH(H51,'Scoring Grids'!$C$5:$F$5,0)),""))</f>
        <v/>
      </c>
      <c r="K51" s="14" t="str">
        <f>IF(OR(J51="",I51=""),"",IFERROR(INDEX('Scoring Grids'!$C$14:$F$17,MATCH(J51,'Scoring Grids'!$B$14:$B$17,0),MATCH(I51,'Scoring Grids'!$C$13:$F$13,0)),""))</f>
        <v/>
      </c>
      <c r="L51" s="12"/>
      <c r="M51" s="12"/>
      <c r="N51" s="17"/>
      <c r="O51" s="12"/>
      <c r="P51" s="18"/>
      <c r="Q51" s="12"/>
      <c r="R51" s="17"/>
      <c r="S51" s="18"/>
      <c r="T51" s="14" t="str">
        <f t="shared" ca="1" si="1"/>
        <v/>
      </c>
    </row>
    <row r="52" spans="1:20" x14ac:dyDescent="0.35">
      <c r="A52" s="12"/>
      <c r="B52" s="12"/>
      <c r="C52" s="12"/>
      <c r="D52" s="18"/>
      <c r="E52" s="12"/>
      <c r="F52" s="12"/>
      <c r="G52" s="17"/>
      <c r="H52" s="17"/>
      <c r="I52" s="17"/>
      <c r="J52" s="14" t="str">
        <f>IF(OR(G52="",H52=""),"",IFERROR(INDEX('Scoring Grids'!$C$6:$F$9,MATCH(G52,'Scoring Grids'!$B$6:$B$9,0),MATCH(H52,'Scoring Grids'!$C$5:$F$5,0)),""))</f>
        <v/>
      </c>
      <c r="K52" s="14" t="str">
        <f>IF(OR(J52="",I52=""),"",IFERROR(INDEX('Scoring Grids'!$C$14:$F$17,MATCH(J52,'Scoring Grids'!$B$14:$B$17,0),MATCH(I52,'Scoring Grids'!$C$13:$F$13,0)),""))</f>
        <v/>
      </c>
      <c r="L52" s="12"/>
      <c r="M52" s="12"/>
      <c r="N52" s="17"/>
      <c r="O52" s="12"/>
      <c r="P52" s="18"/>
      <c r="Q52" s="12"/>
      <c r="R52" s="17"/>
      <c r="S52" s="18"/>
      <c r="T52" s="14" t="str">
        <f t="shared" ca="1" si="1"/>
        <v/>
      </c>
    </row>
    <row r="53" spans="1:20" x14ac:dyDescent="0.35">
      <c r="A53" s="12"/>
      <c r="B53" s="12"/>
      <c r="C53" s="12"/>
      <c r="D53" s="18"/>
      <c r="E53" s="12"/>
      <c r="F53" s="12"/>
      <c r="G53" s="17"/>
      <c r="H53" s="17"/>
      <c r="I53" s="17"/>
      <c r="J53" s="14" t="str">
        <f>IF(OR(G53="",H53=""),"",IFERROR(INDEX('Scoring Grids'!$C$6:$F$9,MATCH(G53,'Scoring Grids'!$B$6:$B$9,0),MATCH(H53,'Scoring Grids'!$C$5:$F$5,0)),""))</f>
        <v/>
      </c>
      <c r="K53" s="14" t="str">
        <f>IF(OR(J53="",I53=""),"",IFERROR(INDEX('Scoring Grids'!$C$14:$F$17,MATCH(J53,'Scoring Grids'!$B$14:$B$17,0),MATCH(I53,'Scoring Grids'!$C$13:$F$13,0)),""))</f>
        <v/>
      </c>
      <c r="L53" s="12"/>
      <c r="M53" s="12"/>
      <c r="N53" s="17"/>
      <c r="O53" s="12"/>
      <c r="P53" s="18"/>
      <c r="Q53" s="12"/>
      <c r="R53" s="17"/>
      <c r="S53" s="18"/>
      <c r="T53" s="14" t="str">
        <f t="shared" ca="1" si="1"/>
        <v/>
      </c>
    </row>
    <row r="54" spans="1:20" x14ac:dyDescent="0.35">
      <c r="A54" s="12"/>
      <c r="B54" s="12"/>
      <c r="C54" s="12"/>
      <c r="D54" s="18"/>
      <c r="E54" s="12"/>
      <c r="F54" s="12"/>
      <c r="G54" s="17"/>
      <c r="H54" s="17"/>
      <c r="I54" s="17"/>
      <c r="J54" s="14" t="str">
        <f>IF(OR(G54="",H54=""),"",IFERROR(INDEX('Scoring Grids'!$C$6:$F$9,MATCH(G54,'Scoring Grids'!$B$6:$B$9,0),MATCH(H54,'Scoring Grids'!$C$5:$F$5,0)),""))</f>
        <v/>
      </c>
      <c r="K54" s="14" t="str">
        <f>IF(OR(J54="",I54=""),"",IFERROR(INDEX('Scoring Grids'!$C$14:$F$17,MATCH(J54,'Scoring Grids'!$B$14:$B$17,0),MATCH(I54,'Scoring Grids'!$C$13:$F$13,0)),""))</f>
        <v/>
      </c>
      <c r="L54" s="12"/>
      <c r="M54" s="12"/>
      <c r="N54" s="17"/>
      <c r="O54" s="12"/>
      <c r="P54" s="18"/>
      <c r="Q54" s="12"/>
      <c r="R54" s="17"/>
      <c r="S54" s="18"/>
      <c r="T54" s="14" t="str">
        <f t="shared" ca="1" si="1"/>
        <v/>
      </c>
    </row>
    <row r="55" spans="1:20" x14ac:dyDescent="0.35">
      <c r="A55" s="12"/>
      <c r="B55" s="12"/>
      <c r="C55" s="12"/>
      <c r="D55" s="18"/>
      <c r="E55" s="12"/>
      <c r="F55" s="12"/>
      <c r="G55" s="17"/>
      <c r="H55" s="17"/>
      <c r="I55" s="17"/>
      <c r="J55" s="14" t="str">
        <f>IF(OR(G55="",H55=""),"",IFERROR(INDEX('Scoring Grids'!$C$6:$F$9,MATCH(G55,'Scoring Grids'!$B$6:$B$9,0),MATCH(H55,'Scoring Grids'!$C$5:$F$5,0)),""))</f>
        <v/>
      </c>
      <c r="K55" s="14" t="str">
        <f>IF(OR(J55="",I55=""),"",IFERROR(INDEX('Scoring Grids'!$C$14:$F$17,MATCH(J55,'Scoring Grids'!$B$14:$B$17,0),MATCH(I55,'Scoring Grids'!$C$13:$F$13,0)),""))</f>
        <v/>
      </c>
      <c r="L55" s="12"/>
      <c r="M55" s="12"/>
      <c r="N55" s="17"/>
      <c r="O55" s="12"/>
      <c r="P55" s="18"/>
      <c r="Q55" s="12"/>
      <c r="R55" s="17"/>
      <c r="S55" s="18"/>
      <c r="T55" s="14" t="str">
        <f t="shared" ca="1" si="1"/>
        <v/>
      </c>
    </row>
    <row r="56" spans="1:20" x14ac:dyDescent="0.35">
      <c r="A56" s="12"/>
      <c r="B56" s="12"/>
      <c r="C56" s="12"/>
      <c r="D56" s="18"/>
      <c r="E56" s="12"/>
      <c r="F56" s="12"/>
      <c r="G56" s="17"/>
      <c r="H56" s="17"/>
      <c r="I56" s="17"/>
      <c r="J56" s="14" t="str">
        <f>IF(OR(G56="",H56=""),"",IFERROR(INDEX('Scoring Grids'!$C$6:$F$9,MATCH(G56,'Scoring Grids'!$B$6:$B$9,0),MATCH(H56,'Scoring Grids'!$C$5:$F$5,0)),""))</f>
        <v/>
      </c>
      <c r="K56" s="14" t="str">
        <f>IF(OR(J56="",I56=""),"",IFERROR(INDEX('Scoring Grids'!$C$14:$F$17,MATCH(J56,'Scoring Grids'!$B$14:$B$17,0),MATCH(I56,'Scoring Grids'!$C$13:$F$13,0)),""))</f>
        <v/>
      </c>
      <c r="L56" s="12"/>
      <c r="M56" s="12"/>
      <c r="N56" s="17"/>
      <c r="O56" s="12"/>
      <c r="P56" s="18"/>
      <c r="Q56" s="12"/>
      <c r="R56" s="17"/>
      <c r="S56" s="18"/>
      <c r="T56" s="14" t="str">
        <f t="shared" ca="1" si="1"/>
        <v/>
      </c>
    </row>
    <row r="57" spans="1:20" x14ac:dyDescent="0.35">
      <c r="A57" s="12"/>
      <c r="B57" s="12"/>
      <c r="C57" s="12"/>
      <c r="D57" s="18"/>
      <c r="E57" s="12"/>
      <c r="F57" s="12"/>
      <c r="G57" s="17"/>
      <c r="H57" s="17"/>
      <c r="I57" s="17"/>
      <c r="J57" s="14" t="str">
        <f>IF(OR(G57="",H57=""),"",IFERROR(INDEX('Scoring Grids'!$C$6:$F$9,MATCH(G57,'Scoring Grids'!$B$6:$B$9,0),MATCH(H57,'Scoring Grids'!$C$5:$F$5,0)),""))</f>
        <v/>
      </c>
      <c r="K57" s="14" t="str">
        <f>IF(OR(J57="",I57=""),"",IFERROR(INDEX('Scoring Grids'!$C$14:$F$17,MATCH(J57,'Scoring Grids'!$B$14:$B$17,0),MATCH(I57,'Scoring Grids'!$C$13:$F$13,0)),""))</f>
        <v/>
      </c>
      <c r="L57" s="12"/>
      <c r="M57" s="12"/>
      <c r="N57" s="17"/>
      <c r="O57" s="12"/>
      <c r="P57" s="18"/>
      <c r="Q57" s="12"/>
      <c r="R57" s="17"/>
      <c r="S57" s="18"/>
      <c r="T57" s="14" t="str">
        <f t="shared" ca="1" si="1"/>
        <v/>
      </c>
    </row>
    <row r="58" spans="1:20" x14ac:dyDescent="0.35">
      <c r="A58" s="12"/>
      <c r="B58" s="12"/>
      <c r="C58" s="12"/>
      <c r="D58" s="18"/>
      <c r="E58" s="12"/>
      <c r="F58" s="12"/>
      <c r="G58" s="17"/>
      <c r="H58" s="17"/>
      <c r="I58" s="17"/>
      <c r="J58" s="14" t="str">
        <f>IF(OR(G58="",H58=""),"",IFERROR(INDEX('Scoring Grids'!$C$6:$F$9,MATCH(G58,'Scoring Grids'!$B$6:$B$9,0),MATCH(H58,'Scoring Grids'!$C$5:$F$5,0)),""))</f>
        <v/>
      </c>
      <c r="K58" s="14" t="str">
        <f>IF(OR(J58="",I58=""),"",IFERROR(INDEX('Scoring Grids'!$C$14:$F$17,MATCH(J58,'Scoring Grids'!$B$14:$B$17,0),MATCH(I58,'Scoring Grids'!$C$13:$F$13,0)),""))</f>
        <v/>
      </c>
      <c r="L58" s="12"/>
      <c r="M58" s="12"/>
      <c r="N58" s="17"/>
      <c r="O58" s="12"/>
      <c r="P58" s="18"/>
      <c r="Q58" s="12"/>
      <c r="R58" s="17"/>
      <c r="S58" s="18"/>
      <c r="T58" s="14" t="str">
        <f t="shared" ca="1" si="1"/>
        <v/>
      </c>
    </row>
    <row r="59" spans="1:20" x14ac:dyDescent="0.35">
      <c r="A59" s="12"/>
      <c r="B59" s="12"/>
      <c r="C59" s="12"/>
      <c r="D59" s="18"/>
      <c r="E59" s="12"/>
      <c r="F59" s="12"/>
      <c r="G59" s="17"/>
      <c r="H59" s="17"/>
      <c r="I59" s="17"/>
      <c r="J59" s="14" t="str">
        <f>IF(OR(G59="",H59=""),"",IFERROR(INDEX('Scoring Grids'!$C$6:$F$9,MATCH(G59,'Scoring Grids'!$B$6:$B$9,0),MATCH(H59,'Scoring Grids'!$C$5:$F$5,0)),""))</f>
        <v/>
      </c>
      <c r="K59" s="14" t="str">
        <f>IF(OR(J59="",I59=""),"",IFERROR(INDEX('Scoring Grids'!$C$14:$F$17,MATCH(J59,'Scoring Grids'!$B$14:$B$17,0),MATCH(I59,'Scoring Grids'!$C$13:$F$13,0)),""))</f>
        <v/>
      </c>
      <c r="L59" s="12"/>
      <c r="M59" s="12"/>
      <c r="N59" s="17"/>
      <c r="O59" s="12"/>
      <c r="P59" s="18"/>
      <c r="Q59" s="12"/>
      <c r="R59" s="17"/>
      <c r="S59" s="18"/>
      <c r="T59" s="14" t="str">
        <f t="shared" ca="1" si="1"/>
        <v/>
      </c>
    </row>
    <row r="60" spans="1:20" x14ac:dyDescent="0.35">
      <c r="A60" s="12"/>
      <c r="B60" s="12"/>
      <c r="C60" s="12"/>
      <c r="D60" s="18"/>
      <c r="E60" s="12"/>
      <c r="F60" s="12"/>
      <c r="G60" s="17"/>
      <c r="H60" s="17"/>
      <c r="I60" s="17"/>
      <c r="J60" s="14" t="str">
        <f>IF(OR(G60="",H60=""),"",IFERROR(INDEX('Scoring Grids'!$C$6:$F$9,MATCH(G60,'Scoring Grids'!$B$6:$B$9,0),MATCH(H60,'Scoring Grids'!$C$5:$F$5,0)),""))</f>
        <v/>
      </c>
      <c r="K60" s="14" t="str">
        <f>IF(OR(J60="",I60=""),"",IFERROR(INDEX('Scoring Grids'!$C$14:$F$17,MATCH(J60,'Scoring Grids'!$B$14:$B$17,0),MATCH(I60,'Scoring Grids'!$C$13:$F$13,0)),""))</f>
        <v/>
      </c>
      <c r="L60" s="12"/>
      <c r="M60" s="12"/>
      <c r="N60" s="17"/>
      <c r="O60" s="12"/>
      <c r="P60" s="18"/>
      <c r="Q60" s="12"/>
      <c r="R60" s="17"/>
      <c r="S60" s="18"/>
      <c r="T60" s="14" t="str">
        <f t="shared" ca="1" si="1"/>
        <v/>
      </c>
    </row>
    <row r="61" spans="1:20" x14ac:dyDescent="0.35">
      <c r="A61" s="12"/>
      <c r="B61" s="12"/>
      <c r="C61" s="12"/>
      <c r="D61" s="18"/>
      <c r="E61" s="12"/>
      <c r="F61" s="12"/>
      <c r="G61" s="17"/>
      <c r="H61" s="17"/>
      <c r="I61" s="17"/>
      <c r="J61" s="14" t="str">
        <f>IF(OR(G61="",H61=""),"",IFERROR(INDEX('Scoring Grids'!$C$6:$F$9,MATCH(G61,'Scoring Grids'!$B$6:$B$9,0),MATCH(H61,'Scoring Grids'!$C$5:$F$5,0)),""))</f>
        <v/>
      </c>
      <c r="K61" s="14" t="str">
        <f>IF(OR(J61="",I61=""),"",IFERROR(INDEX('Scoring Grids'!$C$14:$F$17,MATCH(J61,'Scoring Grids'!$B$14:$B$17,0),MATCH(I61,'Scoring Grids'!$C$13:$F$13,0)),""))</f>
        <v/>
      </c>
      <c r="L61" s="12"/>
      <c r="M61" s="12"/>
      <c r="N61" s="17"/>
      <c r="O61" s="12"/>
      <c r="P61" s="18"/>
      <c r="Q61" s="12"/>
      <c r="R61" s="17"/>
      <c r="S61" s="18"/>
      <c r="T61" s="14" t="str">
        <f t="shared" ca="1" si="1"/>
        <v/>
      </c>
    </row>
    <row r="62" spans="1:20" x14ac:dyDescent="0.35">
      <c r="A62" s="12"/>
      <c r="B62" s="12"/>
      <c r="C62" s="12"/>
      <c r="D62" s="18"/>
      <c r="E62" s="12"/>
      <c r="F62" s="12"/>
      <c r="G62" s="17"/>
      <c r="H62" s="17"/>
      <c r="I62" s="17"/>
      <c r="J62" s="14" t="str">
        <f>IF(OR(G62="",H62=""),"",IFERROR(INDEX('Scoring Grids'!$C$6:$F$9,MATCH(G62,'Scoring Grids'!$B$6:$B$9,0),MATCH(H62,'Scoring Grids'!$C$5:$F$5,0)),""))</f>
        <v/>
      </c>
      <c r="K62" s="14" t="str">
        <f>IF(OR(J62="",I62=""),"",IFERROR(INDEX('Scoring Grids'!$C$14:$F$17,MATCH(J62,'Scoring Grids'!$B$14:$B$17,0),MATCH(I62,'Scoring Grids'!$C$13:$F$13,0)),""))</f>
        <v/>
      </c>
      <c r="L62" s="12"/>
      <c r="M62" s="12"/>
      <c r="N62" s="17"/>
      <c r="O62" s="12"/>
      <c r="P62" s="18"/>
      <c r="Q62" s="12"/>
      <c r="R62" s="17"/>
      <c r="S62" s="18"/>
      <c r="T62" s="14" t="str">
        <f t="shared" ca="1" si="1"/>
        <v/>
      </c>
    </row>
    <row r="63" spans="1:20" x14ac:dyDescent="0.35">
      <c r="A63" s="12"/>
      <c r="B63" s="12"/>
      <c r="C63" s="12"/>
      <c r="D63" s="18"/>
      <c r="E63" s="12"/>
      <c r="F63" s="12"/>
      <c r="G63" s="17"/>
      <c r="H63" s="17"/>
      <c r="I63" s="17"/>
      <c r="J63" s="14" t="str">
        <f>IF(OR(G63="",H63=""),"",IFERROR(INDEX('Scoring Grids'!$C$6:$F$9,MATCH(G63,'Scoring Grids'!$B$6:$B$9,0),MATCH(H63,'Scoring Grids'!$C$5:$F$5,0)),""))</f>
        <v/>
      </c>
      <c r="K63" s="14" t="str">
        <f>IF(OR(J63="",I63=""),"",IFERROR(INDEX('Scoring Grids'!$C$14:$F$17,MATCH(J63,'Scoring Grids'!$B$14:$B$17,0),MATCH(I63,'Scoring Grids'!$C$13:$F$13,0)),""))</f>
        <v/>
      </c>
      <c r="L63" s="12"/>
      <c r="M63" s="12"/>
      <c r="N63" s="17"/>
      <c r="O63" s="12"/>
      <c r="P63" s="18"/>
      <c r="Q63" s="12"/>
      <c r="R63" s="17"/>
      <c r="S63" s="18"/>
      <c r="T63" s="14" t="str">
        <f t="shared" ca="1" si="1"/>
        <v/>
      </c>
    </row>
    <row r="64" spans="1:20" x14ac:dyDescent="0.35">
      <c r="A64" s="12"/>
      <c r="B64" s="12"/>
      <c r="C64" s="12"/>
      <c r="D64" s="18"/>
      <c r="E64" s="12"/>
      <c r="F64" s="12"/>
      <c r="G64" s="17"/>
      <c r="H64" s="17"/>
      <c r="I64" s="17"/>
      <c r="J64" s="14" t="str">
        <f>IF(OR(G64="",H64=""),"",IFERROR(INDEX('Scoring Grids'!$C$6:$F$9,MATCH(G64,'Scoring Grids'!$B$6:$B$9,0),MATCH(H64,'Scoring Grids'!$C$5:$F$5,0)),""))</f>
        <v/>
      </c>
      <c r="K64" s="14" t="str">
        <f>IF(OR(J64="",I64=""),"",IFERROR(INDEX('Scoring Grids'!$C$14:$F$17,MATCH(J64,'Scoring Grids'!$B$14:$B$17,0),MATCH(I64,'Scoring Grids'!$C$13:$F$13,0)),""))</f>
        <v/>
      </c>
      <c r="L64" s="12"/>
      <c r="M64" s="12"/>
      <c r="N64" s="17"/>
      <c r="O64" s="12"/>
      <c r="P64" s="18"/>
      <c r="Q64" s="12"/>
      <c r="R64" s="17"/>
      <c r="S64" s="18"/>
      <c r="T64" s="14" t="str">
        <f t="shared" ca="1" si="1"/>
        <v/>
      </c>
    </row>
    <row r="66" spans="1:2" x14ac:dyDescent="0.35">
      <c r="A66" s="30" t="s">
        <v>1135</v>
      </c>
      <c r="B66" s="30"/>
    </row>
    <row r="67" spans="1:2" ht="146.25" customHeight="1" x14ac:dyDescent="0.35">
      <c r="A67" s="31" t="s">
        <v>1136</v>
      </c>
      <c r="B67" s="31"/>
    </row>
    <row r="68" spans="1:2" x14ac:dyDescent="0.35">
      <c r="A68" s="31"/>
      <c r="B68" s="31"/>
    </row>
    <row r="69" spans="1:2" x14ac:dyDescent="0.35">
      <c r="A69" s="31"/>
      <c r="B69" s="31"/>
    </row>
    <row r="70" spans="1:2" x14ac:dyDescent="0.35">
      <c r="A70" s="31"/>
      <c r="B70" s="31"/>
    </row>
    <row r="71" spans="1:2" x14ac:dyDescent="0.35">
      <c r="A71" s="31"/>
      <c r="B71" s="31"/>
    </row>
    <row r="72" spans="1:2" x14ac:dyDescent="0.35">
      <c r="A72" s="31"/>
      <c r="B72" s="31"/>
    </row>
  </sheetData>
  <autoFilter ref="A4:T64" xr:uid="{00000000-0009-0000-0000-000004000000}"/>
  <mergeCells count="1">
    <mergeCell ref="A67:B72"/>
  </mergeCells>
  <conditionalFormatting sqref="J5:K64">
    <cfRule type="cellIs" dxfId="27" priority="2" operator="equal">
      <formula>"Unlikely"</formula>
    </cfRule>
    <cfRule type="cellIs" dxfId="26" priority="3" operator="equal">
      <formula>"Low"</formula>
    </cfRule>
    <cfRule type="cellIs" dxfId="25" priority="4" operator="equal">
      <formula>"Moderately Likely"</formula>
    </cfRule>
    <cfRule type="cellIs" dxfId="24" priority="5" operator="equal">
      <formula>"Moderate"</formula>
    </cfRule>
    <cfRule type="cellIs" dxfId="23" priority="6" operator="equal">
      <formula>"Highly Likely"</formula>
    </cfRule>
    <cfRule type="cellIs" dxfId="22" priority="7" operator="equal">
      <formula>"High"</formula>
    </cfRule>
    <cfRule type="cellIs" dxfId="21" priority="8" operator="equal">
      <formula>"Very Likely"</formula>
    </cfRule>
    <cfRule type="cellIs" dxfId="20" priority="9" operator="equal">
      <formula>"Critical"</formula>
    </cfRule>
  </conditionalFormatting>
  <conditionalFormatting sqref="T5:T64">
    <cfRule type="cellIs" dxfId="19" priority="10" operator="equal">
      <formula>"Overdue"</formula>
    </cfRule>
  </conditionalFormatting>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4">
        <x14:dataValidation type="list" allowBlank="1" showErrorMessage="1" errorTitle="Not on the list" error="Pick a value from the list." xr:uid="{00000000-0002-0000-0400-000000000000}">
          <x14:formula1>
            <xm:f>Lists!$B$5:$B$8</xm:f>
          </x14:formula1>
          <x14:formula2>
            <xm:f>0</xm:f>
          </x14:formula2>
          <xm:sqref>G5:I64</xm:sqref>
        </x14:dataValidation>
        <x14:dataValidation type="list" allowBlank="1" showErrorMessage="1" errorTitle="Not on the list" error="Pick a value from the list." xr:uid="{00000000-0002-0000-0400-000001000000}">
          <x14:formula1>
            <xm:f>Lists!$H$5:$H$8</xm:f>
          </x14:formula1>
          <x14:formula2>
            <xm:f>0</xm:f>
          </x14:formula2>
          <xm:sqref>E5:E64</xm:sqref>
        </x14:dataValidation>
        <x14:dataValidation type="list" allowBlank="1" showErrorMessage="1" errorTitle="Not on the list" error="Pick a value from the list." xr:uid="{00000000-0002-0000-0400-000002000000}">
          <x14:formula1>
            <xm:f>Lists!$C$5:$C$9</xm:f>
          </x14:formula1>
          <x14:formula2>
            <xm:f>0</xm:f>
          </x14:formula2>
          <xm:sqref>N5:N64</xm:sqref>
        </x14:dataValidation>
        <x14:dataValidation type="list" allowBlank="1" showErrorMessage="1" errorTitle="Not on the list" error="Pick a value from the list." xr:uid="{00000000-0002-0000-0400-000003000000}">
          <x14:formula1>
            <xm:f>Lists!$D$5:$D$6</xm:f>
          </x14:formula1>
          <x14:formula2>
            <xm:f>0</xm:f>
          </x14:formula2>
          <xm:sqref>R5:R64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55A11"/>
    <pageSetUpPr fitToPage="1"/>
  </sheetPr>
  <dimension ref="A1:F101"/>
  <sheetViews>
    <sheetView showGridLines="0" zoomScaleNormal="100" workbookViewId="0">
      <pane ySplit="5" topLeftCell="A92" activePane="bottomLeft" state="frozen"/>
      <selection pane="bottomLeft" activeCell="A97" sqref="A97:B97"/>
    </sheetView>
  </sheetViews>
  <sheetFormatPr defaultColWidth="8.7265625" defaultRowHeight="14.5" x14ac:dyDescent="0.35"/>
  <cols>
    <col min="1" max="1" width="34" style="2" customWidth="1"/>
    <col min="2" max="2" width="70" style="2" customWidth="1"/>
    <col min="3" max="3" width="24" style="2" customWidth="1"/>
    <col min="4" max="4" width="48" style="2" customWidth="1"/>
    <col min="5" max="5" width="16" style="2" customWidth="1"/>
    <col min="6" max="6" width="30" style="2" customWidth="1"/>
    <col min="7" max="16384" width="8.7265625" style="2"/>
  </cols>
  <sheetData>
    <row r="1" spans="1:6" ht="21" x14ac:dyDescent="0.5">
      <c r="A1" s="1" t="s">
        <v>161</v>
      </c>
    </row>
    <row r="2" spans="1:6" x14ac:dyDescent="0.35">
      <c r="A2" s="3" t="s">
        <v>162</v>
      </c>
    </row>
    <row r="3" spans="1:6" x14ac:dyDescent="0.35">
      <c r="A3" s="8" t="s">
        <v>145</v>
      </c>
      <c r="B3" s="12"/>
    </row>
    <row r="5" spans="1:6" ht="33.75" customHeight="1" x14ac:dyDescent="0.35">
      <c r="A5" s="9" t="s">
        <v>163</v>
      </c>
      <c r="B5" s="9" t="s">
        <v>164</v>
      </c>
      <c r="C5" s="9" t="s">
        <v>165</v>
      </c>
      <c r="D5" s="9" t="s">
        <v>152</v>
      </c>
      <c r="E5" s="9" t="s">
        <v>166</v>
      </c>
      <c r="F5" s="9" t="s">
        <v>51</v>
      </c>
    </row>
    <row r="6" spans="1:6" x14ac:dyDescent="0.35">
      <c r="A6" s="11" t="s">
        <v>167</v>
      </c>
      <c r="B6" s="11" t="s">
        <v>168</v>
      </c>
      <c r="C6" s="11" t="s">
        <v>169</v>
      </c>
      <c r="D6" s="12"/>
      <c r="E6" s="18"/>
      <c r="F6" s="12"/>
    </row>
    <row r="7" spans="1:6" x14ac:dyDescent="0.35">
      <c r="A7" s="11" t="s">
        <v>167</v>
      </c>
      <c r="B7" s="11" t="s">
        <v>170</v>
      </c>
      <c r="C7" s="11" t="s">
        <v>169</v>
      </c>
      <c r="D7" s="12"/>
      <c r="E7" s="18"/>
      <c r="F7" s="12"/>
    </row>
    <row r="8" spans="1:6" x14ac:dyDescent="0.35">
      <c r="A8" s="11" t="s">
        <v>167</v>
      </c>
      <c r="B8" s="11" t="s">
        <v>171</v>
      </c>
      <c r="C8" s="11" t="s">
        <v>169</v>
      </c>
      <c r="D8" s="12"/>
      <c r="E8" s="18"/>
      <c r="F8" s="12"/>
    </row>
    <row r="9" spans="1:6" x14ac:dyDescent="0.35">
      <c r="A9" s="11" t="s">
        <v>167</v>
      </c>
      <c r="B9" s="11" t="s">
        <v>172</v>
      </c>
      <c r="C9" s="11" t="s">
        <v>169</v>
      </c>
      <c r="D9" s="12"/>
      <c r="E9" s="18"/>
      <c r="F9" s="12"/>
    </row>
    <row r="10" spans="1:6" x14ac:dyDescent="0.35">
      <c r="A10" s="11" t="s">
        <v>167</v>
      </c>
      <c r="B10" s="11" t="s">
        <v>173</v>
      </c>
      <c r="C10" s="11" t="s">
        <v>169</v>
      </c>
      <c r="D10" s="12"/>
      <c r="E10" s="18"/>
      <c r="F10" s="12"/>
    </row>
    <row r="11" spans="1:6" x14ac:dyDescent="0.35">
      <c r="A11" s="11" t="s">
        <v>167</v>
      </c>
      <c r="B11" s="11" t="s">
        <v>147</v>
      </c>
      <c r="C11" s="11" t="s">
        <v>169</v>
      </c>
      <c r="D11" s="12"/>
      <c r="E11" s="18"/>
      <c r="F11" s="12"/>
    </row>
    <row r="12" spans="1:6" x14ac:dyDescent="0.35">
      <c r="A12" s="11" t="s">
        <v>167</v>
      </c>
      <c r="B12" s="11" t="s">
        <v>174</v>
      </c>
      <c r="C12" s="11" t="s">
        <v>169</v>
      </c>
      <c r="D12" s="12"/>
      <c r="E12" s="18"/>
      <c r="F12" s="12"/>
    </row>
    <row r="13" spans="1:6" x14ac:dyDescent="0.35">
      <c r="A13" s="11" t="s">
        <v>175</v>
      </c>
      <c r="B13" s="11" t="s">
        <v>176</v>
      </c>
      <c r="C13" s="11" t="s">
        <v>177</v>
      </c>
      <c r="D13" s="12"/>
      <c r="E13" s="18"/>
      <c r="F13" s="12"/>
    </row>
    <row r="14" spans="1:6" x14ac:dyDescent="0.35">
      <c r="A14" s="11" t="s">
        <v>175</v>
      </c>
      <c r="B14" s="11" t="s">
        <v>178</v>
      </c>
      <c r="C14" s="11" t="s">
        <v>169</v>
      </c>
      <c r="D14" s="12"/>
      <c r="E14" s="18"/>
      <c r="F14" s="12"/>
    </row>
    <row r="15" spans="1:6" ht="39" x14ac:dyDescent="0.35">
      <c r="A15" s="11" t="s">
        <v>175</v>
      </c>
      <c r="B15" s="11" t="s">
        <v>179</v>
      </c>
      <c r="C15" s="11" t="s">
        <v>177</v>
      </c>
      <c r="D15" s="12"/>
      <c r="E15" s="18"/>
      <c r="F15" s="12"/>
    </row>
    <row r="16" spans="1:6" ht="26" x14ac:dyDescent="0.35">
      <c r="A16" s="11" t="s">
        <v>175</v>
      </c>
      <c r="B16" s="11" t="s">
        <v>180</v>
      </c>
      <c r="C16" s="11" t="s">
        <v>169</v>
      </c>
      <c r="D16" s="12"/>
      <c r="E16" s="18"/>
      <c r="F16" s="12"/>
    </row>
    <row r="17" spans="1:6" ht="26" x14ac:dyDescent="0.35">
      <c r="A17" s="11" t="s">
        <v>175</v>
      </c>
      <c r="B17" s="11" t="s">
        <v>181</v>
      </c>
      <c r="C17" s="11" t="s">
        <v>169</v>
      </c>
      <c r="D17" s="12"/>
      <c r="E17" s="18"/>
      <c r="F17" s="12"/>
    </row>
    <row r="18" spans="1:6" ht="26" x14ac:dyDescent="0.35">
      <c r="A18" s="11" t="s">
        <v>175</v>
      </c>
      <c r="B18" s="11" t="s">
        <v>182</v>
      </c>
      <c r="C18" s="11" t="s">
        <v>169</v>
      </c>
      <c r="D18" s="12"/>
      <c r="E18" s="18"/>
      <c r="F18" s="12"/>
    </row>
    <row r="19" spans="1:6" ht="39" x14ac:dyDescent="0.35">
      <c r="A19" s="11" t="s">
        <v>175</v>
      </c>
      <c r="B19" s="11" t="s">
        <v>183</v>
      </c>
      <c r="C19" s="11" t="s">
        <v>169</v>
      </c>
      <c r="D19" s="12"/>
      <c r="E19" s="18"/>
      <c r="F19" s="12"/>
    </row>
    <row r="20" spans="1:6" x14ac:dyDescent="0.35">
      <c r="A20" s="11" t="s">
        <v>175</v>
      </c>
      <c r="B20" s="11" t="s">
        <v>184</v>
      </c>
      <c r="C20" s="11" t="s">
        <v>169</v>
      </c>
      <c r="D20" s="12"/>
      <c r="E20" s="18"/>
      <c r="F20" s="12"/>
    </row>
    <row r="21" spans="1:6" ht="26" x14ac:dyDescent="0.35">
      <c r="A21" s="11" t="s">
        <v>175</v>
      </c>
      <c r="B21" s="11" t="s">
        <v>185</v>
      </c>
      <c r="C21" s="11" t="s">
        <v>169</v>
      </c>
      <c r="D21" s="12"/>
      <c r="E21" s="18"/>
      <c r="F21" s="12"/>
    </row>
    <row r="22" spans="1:6" ht="26" x14ac:dyDescent="0.35">
      <c r="A22" s="11" t="s">
        <v>175</v>
      </c>
      <c r="B22" s="11" t="s">
        <v>186</v>
      </c>
      <c r="C22" s="11" t="s">
        <v>169</v>
      </c>
      <c r="D22" s="12"/>
      <c r="E22" s="18"/>
      <c r="F22" s="12"/>
    </row>
    <row r="23" spans="1:6" ht="26" x14ac:dyDescent="0.35">
      <c r="A23" s="11" t="s">
        <v>175</v>
      </c>
      <c r="B23" s="11" t="s">
        <v>187</v>
      </c>
      <c r="C23" s="11" t="s">
        <v>169</v>
      </c>
      <c r="D23" s="12"/>
      <c r="E23" s="18"/>
      <c r="F23" s="12"/>
    </row>
    <row r="24" spans="1:6" x14ac:dyDescent="0.35">
      <c r="A24" s="11" t="s">
        <v>175</v>
      </c>
      <c r="B24" s="11" t="s">
        <v>188</v>
      </c>
      <c r="C24" s="11" t="s">
        <v>169</v>
      </c>
      <c r="D24" s="12"/>
      <c r="E24" s="18"/>
      <c r="F24" s="12"/>
    </row>
    <row r="25" spans="1:6" ht="26" x14ac:dyDescent="0.35">
      <c r="A25" s="11" t="s">
        <v>175</v>
      </c>
      <c r="B25" s="11" t="s">
        <v>189</v>
      </c>
      <c r="C25" s="11" t="s">
        <v>169</v>
      </c>
      <c r="D25" s="12"/>
      <c r="E25" s="18"/>
      <c r="F25" s="12"/>
    </row>
    <row r="26" spans="1:6" ht="26" x14ac:dyDescent="0.35">
      <c r="A26" s="11" t="s">
        <v>175</v>
      </c>
      <c r="B26" s="11" t="s">
        <v>190</v>
      </c>
      <c r="C26" s="11" t="s">
        <v>169</v>
      </c>
      <c r="D26" s="12"/>
      <c r="E26" s="18"/>
      <c r="F26" s="12"/>
    </row>
    <row r="27" spans="1:6" ht="26" x14ac:dyDescent="0.35">
      <c r="A27" s="11" t="s">
        <v>175</v>
      </c>
      <c r="B27" s="11" t="s">
        <v>191</v>
      </c>
      <c r="C27" s="11" t="s">
        <v>169</v>
      </c>
      <c r="D27" s="12"/>
      <c r="E27" s="18"/>
      <c r="F27" s="12"/>
    </row>
    <row r="28" spans="1:6" ht="26" x14ac:dyDescent="0.35">
      <c r="A28" s="11" t="s">
        <v>175</v>
      </c>
      <c r="B28" s="11" t="s">
        <v>192</v>
      </c>
      <c r="C28" s="11" t="s">
        <v>169</v>
      </c>
      <c r="D28" s="12"/>
      <c r="E28" s="18"/>
      <c r="F28" s="12"/>
    </row>
    <row r="29" spans="1:6" ht="26" x14ac:dyDescent="0.35">
      <c r="A29" s="11" t="s">
        <v>175</v>
      </c>
      <c r="B29" s="11" t="s">
        <v>193</v>
      </c>
      <c r="C29" s="11" t="s">
        <v>169</v>
      </c>
      <c r="D29" s="12"/>
      <c r="E29" s="18"/>
      <c r="F29" s="12"/>
    </row>
    <row r="30" spans="1:6" ht="26" x14ac:dyDescent="0.35">
      <c r="A30" s="11" t="s">
        <v>175</v>
      </c>
      <c r="B30" s="11" t="s">
        <v>194</v>
      </c>
      <c r="C30" s="11" t="s">
        <v>169</v>
      </c>
      <c r="D30" s="12"/>
      <c r="E30" s="18"/>
      <c r="F30" s="12"/>
    </row>
    <row r="31" spans="1:6" x14ac:dyDescent="0.35">
      <c r="A31" s="11" t="s">
        <v>195</v>
      </c>
      <c r="B31" s="11" t="s">
        <v>196</v>
      </c>
      <c r="C31" s="11" t="s">
        <v>145</v>
      </c>
      <c r="D31" s="12"/>
      <c r="E31" s="18"/>
      <c r="F31" s="12"/>
    </row>
    <row r="32" spans="1:6" x14ac:dyDescent="0.35">
      <c r="A32" s="11" t="s">
        <v>195</v>
      </c>
      <c r="B32" s="11" t="s">
        <v>197</v>
      </c>
      <c r="C32" s="11" t="s">
        <v>145</v>
      </c>
      <c r="D32" s="12"/>
      <c r="E32" s="18"/>
      <c r="F32" s="12"/>
    </row>
    <row r="33" spans="1:6" x14ac:dyDescent="0.35">
      <c r="A33" s="11" t="s">
        <v>195</v>
      </c>
      <c r="B33" s="11" t="s">
        <v>198</v>
      </c>
      <c r="C33" s="11" t="s">
        <v>145</v>
      </c>
      <c r="D33" s="12"/>
      <c r="E33" s="18"/>
      <c r="F33" s="12"/>
    </row>
    <row r="34" spans="1:6" x14ac:dyDescent="0.35">
      <c r="A34" s="11" t="s">
        <v>195</v>
      </c>
      <c r="B34" s="11" t="s">
        <v>199</v>
      </c>
      <c r="C34" s="11" t="s">
        <v>145</v>
      </c>
      <c r="D34" s="12"/>
      <c r="E34" s="18"/>
      <c r="F34" s="12"/>
    </row>
    <row r="35" spans="1:6" ht="39" x14ac:dyDescent="0.35">
      <c r="A35" s="11" t="s">
        <v>195</v>
      </c>
      <c r="B35" s="11" t="s">
        <v>200</v>
      </c>
      <c r="C35" s="11" t="s">
        <v>145</v>
      </c>
      <c r="D35" s="12"/>
      <c r="E35" s="18"/>
      <c r="F35" s="12"/>
    </row>
    <row r="36" spans="1:6" ht="39" x14ac:dyDescent="0.35">
      <c r="A36" s="11" t="s">
        <v>195</v>
      </c>
      <c r="B36" s="11" t="s">
        <v>201</v>
      </c>
      <c r="C36" s="11" t="s">
        <v>145</v>
      </c>
      <c r="D36" s="12"/>
      <c r="E36" s="18"/>
      <c r="F36" s="12"/>
    </row>
    <row r="37" spans="1:6" ht="52" x14ac:dyDescent="0.35">
      <c r="A37" s="11" t="s">
        <v>195</v>
      </c>
      <c r="B37" s="11" t="s">
        <v>202</v>
      </c>
      <c r="C37" s="11" t="s">
        <v>145</v>
      </c>
      <c r="D37" s="12"/>
      <c r="E37" s="18"/>
      <c r="F37" s="12"/>
    </row>
    <row r="38" spans="1:6" x14ac:dyDescent="0.35">
      <c r="A38" s="11" t="s">
        <v>195</v>
      </c>
      <c r="B38" s="11" t="s">
        <v>203</v>
      </c>
      <c r="C38" s="11" t="s">
        <v>145</v>
      </c>
      <c r="D38" s="12"/>
      <c r="E38" s="18"/>
      <c r="F38" s="12"/>
    </row>
    <row r="39" spans="1:6" ht="26" x14ac:dyDescent="0.35">
      <c r="A39" s="11" t="s">
        <v>195</v>
      </c>
      <c r="B39" s="11" t="s">
        <v>204</v>
      </c>
      <c r="C39" s="11" t="s">
        <v>145</v>
      </c>
      <c r="D39" s="12"/>
      <c r="E39" s="18"/>
      <c r="F39" s="12"/>
    </row>
    <row r="40" spans="1:6" ht="26" x14ac:dyDescent="0.35">
      <c r="A40" s="11" t="s">
        <v>195</v>
      </c>
      <c r="B40" s="11" t="s">
        <v>205</v>
      </c>
      <c r="C40" s="11" t="s">
        <v>145</v>
      </c>
      <c r="D40" s="12"/>
      <c r="E40" s="18"/>
      <c r="F40" s="12"/>
    </row>
    <row r="41" spans="1:6" x14ac:dyDescent="0.35">
      <c r="A41" s="11" t="s">
        <v>195</v>
      </c>
      <c r="B41" s="11" t="s">
        <v>206</v>
      </c>
      <c r="C41" s="11" t="s">
        <v>145</v>
      </c>
      <c r="D41" s="12"/>
      <c r="E41" s="18"/>
      <c r="F41" s="12"/>
    </row>
    <row r="42" spans="1:6" ht="26" x14ac:dyDescent="0.35">
      <c r="A42" s="11" t="s">
        <v>195</v>
      </c>
      <c r="B42" s="11" t="s">
        <v>207</v>
      </c>
      <c r="C42" s="11" t="s">
        <v>145</v>
      </c>
      <c r="D42" s="12"/>
      <c r="E42" s="18"/>
      <c r="F42" s="12"/>
    </row>
    <row r="43" spans="1:6" x14ac:dyDescent="0.35">
      <c r="A43" s="11" t="s">
        <v>195</v>
      </c>
      <c r="B43" s="11" t="s">
        <v>208</v>
      </c>
      <c r="C43" s="11" t="s">
        <v>145</v>
      </c>
      <c r="D43" s="12"/>
      <c r="E43" s="18"/>
      <c r="F43" s="12"/>
    </row>
    <row r="44" spans="1:6" ht="26" x14ac:dyDescent="0.35">
      <c r="A44" s="11" t="s">
        <v>195</v>
      </c>
      <c r="B44" s="11" t="s">
        <v>209</v>
      </c>
      <c r="C44" s="11" t="s">
        <v>145</v>
      </c>
      <c r="D44" s="12"/>
      <c r="E44" s="18"/>
      <c r="F44" s="12"/>
    </row>
    <row r="45" spans="1:6" ht="39" x14ac:dyDescent="0.35">
      <c r="A45" s="11" t="s">
        <v>195</v>
      </c>
      <c r="B45" s="11" t="s">
        <v>210</v>
      </c>
      <c r="C45" s="11" t="s">
        <v>145</v>
      </c>
      <c r="D45" s="12"/>
      <c r="E45" s="18"/>
      <c r="F45" s="12"/>
    </row>
    <row r="46" spans="1:6" ht="26" x14ac:dyDescent="0.35">
      <c r="A46" s="11" t="s">
        <v>195</v>
      </c>
      <c r="B46" s="11" t="s">
        <v>211</v>
      </c>
      <c r="C46" s="11" t="s">
        <v>145</v>
      </c>
      <c r="D46" s="12"/>
      <c r="E46" s="18"/>
      <c r="F46" s="12"/>
    </row>
    <row r="47" spans="1:6" x14ac:dyDescent="0.35">
      <c r="A47" s="11" t="s">
        <v>195</v>
      </c>
      <c r="B47" s="11" t="s">
        <v>212</v>
      </c>
      <c r="C47" s="11" t="s">
        <v>145</v>
      </c>
      <c r="D47" s="12"/>
      <c r="E47" s="18"/>
      <c r="F47" s="12"/>
    </row>
    <row r="48" spans="1:6" ht="26" x14ac:dyDescent="0.35">
      <c r="A48" s="11" t="s">
        <v>195</v>
      </c>
      <c r="B48" s="11" t="s">
        <v>213</v>
      </c>
      <c r="C48" s="11" t="s">
        <v>145</v>
      </c>
      <c r="D48" s="12"/>
      <c r="E48" s="18"/>
      <c r="F48" s="12"/>
    </row>
    <row r="49" spans="1:6" ht="26" x14ac:dyDescent="0.35">
      <c r="A49" s="11" t="s">
        <v>214</v>
      </c>
      <c r="B49" s="11" t="s">
        <v>215</v>
      </c>
      <c r="C49" s="11" t="s">
        <v>145</v>
      </c>
      <c r="D49" s="12"/>
      <c r="E49" s="18"/>
      <c r="F49" s="12"/>
    </row>
    <row r="50" spans="1:6" x14ac:dyDescent="0.35">
      <c r="A50" s="11" t="s">
        <v>214</v>
      </c>
      <c r="B50" s="11" t="s">
        <v>216</v>
      </c>
      <c r="C50" s="11" t="s">
        <v>145</v>
      </c>
      <c r="D50" s="12"/>
      <c r="E50" s="18"/>
      <c r="F50" s="12"/>
    </row>
    <row r="51" spans="1:6" ht="26" x14ac:dyDescent="0.35">
      <c r="A51" s="11" t="s">
        <v>214</v>
      </c>
      <c r="B51" s="11" t="s">
        <v>217</v>
      </c>
      <c r="C51" s="11" t="s">
        <v>145</v>
      </c>
      <c r="D51" s="12"/>
      <c r="E51" s="18"/>
      <c r="F51" s="12"/>
    </row>
    <row r="52" spans="1:6" ht="26" x14ac:dyDescent="0.35">
      <c r="A52" s="11" t="s">
        <v>214</v>
      </c>
      <c r="B52" s="11" t="s">
        <v>218</v>
      </c>
      <c r="C52" s="11" t="s">
        <v>145</v>
      </c>
      <c r="D52" s="12"/>
      <c r="E52" s="18"/>
      <c r="F52" s="12"/>
    </row>
    <row r="53" spans="1:6" x14ac:dyDescent="0.35">
      <c r="A53" s="11" t="s">
        <v>214</v>
      </c>
      <c r="B53" s="11" t="s">
        <v>219</v>
      </c>
      <c r="C53" s="11" t="s">
        <v>145</v>
      </c>
      <c r="D53" s="12"/>
      <c r="E53" s="18"/>
      <c r="F53" s="12"/>
    </row>
    <row r="54" spans="1:6" ht="26" x14ac:dyDescent="0.35">
      <c r="A54" s="11" t="s">
        <v>214</v>
      </c>
      <c r="B54" s="11" t="s">
        <v>220</v>
      </c>
      <c r="C54" s="11" t="s">
        <v>145</v>
      </c>
      <c r="D54" s="12"/>
      <c r="E54" s="18"/>
      <c r="F54" s="12"/>
    </row>
    <row r="55" spans="1:6" ht="26" x14ac:dyDescent="0.35">
      <c r="A55" s="11" t="s">
        <v>214</v>
      </c>
      <c r="B55" s="11" t="s">
        <v>221</v>
      </c>
      <c r="C55" s="11" t="s">
        <v>145</v>
      </c>
      <c r="D55" s="12"/>
      <c r="E55" s="18"/>
      <c r="F55" s="12"/>
    </row>
    <row r="56" spans="1:6" x14ac:dyDescent="0.35">
      <c r="A56" s="11" t="s">
        <v>214</v>
      </c>
      <c r="B56" s="11" t="s">
        <v>222</v>
      </c>
      <c r="C56" s="11" t="s">
        <v>145</v>
      </c>
      <c r="D56" s="12"/>
      <c r="E56" s="18"/>
      <c r="F56" s="12"/>
    </row>
    <row r="57" spans="1:6" x14ac:dyDescent="0.35">
      <c r="A57" s="11" t="s">
        <v>214</v>
      </c>
      <c r="B57" s="11" t="s">
        <v>223</v>
      </c>
      <c r="C57" s="11" t="s">
        <v>145</v>
      </c>
      <c r="D57" s="12"/>
      <c r="E57" s="18"/>
      <c r="F57" s="12"/>
    </row>
    <row r="58" spans="1:6" x14ac:dyDescent="0.35">
      <c r="A58" s="11" t="s">
        <v>224</v>
      </c>
      <c r="B58" s="11" t="s">
        <v>225</v>
      </c>
      <c r="C58" s="11" t="s">
        <v>145</v>
      </c>
      <c r="D58" s="12"/>
      <c r="E58" s="18"/>
      <c r="F58" s="12"/>
    </row>
    <row r="59" spans="1:6" ht="26" x14ac:dyDescent="0.35">
      <c r="A59" s="11" t="s">
        <v>224</v>
      </c>
      <c r="B59" s="11" t="s">
        <v>226</v>
      </c>
      <c r="C59" s="11" t="s">
        <v>145</v>
      </c>
      <c r="D59" s="12"/>
      <c r="E59" s="18"/>
      <c r="F59" s="12"/>
    </row>
    <row r="60" spans="1:6" ht="26" x14ac:dyDescent="0.35">
      <c r="A60" s="11" t="s">
        <v>224</v>
      </c>
      <c r="B60" s="11" t="s">
        <v>227</v>
      </c>
      <c r="C60" s="11" t="s">
        <v>145</v>
      </c>
      <c r="D60" s="12"/>
      <c r="E60" s="18"/>
      <c r="F60" s="12"/>
    </row>
    <row r="61" spans="1:6" x14ac:dyDescent="0.35">
      <c r="A61" s="11" t="s">
        <v>224</v>
      </c>
      <c r="B61" s="11" t="s">
        <v>228</v>
      </c>
      <c r="C61" s="11" t="s">
        <v>145</v>
      </c>
      <c r="D61" s="12"/>
      <c r="E61" s="18"/>
      <c r="F61" s="12"/>
    </row>
    <row r="62" spans="1:6" ht="26" x14ac:dyDescent="0.35">
      <c r="A62" s="11" t="s">
        <v>224</v>
      </c>
      <c r="B62" s="11" t="s">
        <v>229</v>
      </c>
      <c r="C62" s="11" t="s">
        <v>145</v>
      </c>
      <c r="D62" s="12"/>
      <c r="E62" s="18"/>
      <c r="F62" s="12"/>
    </row>
    <row r="63" spans="1:6" x14ac:dyDescent="0.35">
      <c r="A63" s="11" t="s">
        <v>224</v>
      </c>
      <c r="B63" s="11" t="s">
        <v>230</v>
      </c>
      <c r="C63" s="11" t="s">
        <v>145</v>
      </c>
      <c r="D63" s="12"/>
      <c r="E63" s="18"/>
      <c r="F63" s="12"/>
    </row>
    <row r="64" spans="1:6" ht="26" x14ac:dyDescent="0.35">
      <c r="A64" s="11" t="s">
        <v>224</v>
      </c>
      <c r="B64" s="11" t="s">
        <v>231</v>
      </c>
      <c r="C64" s="11" t="s">
        <v>145</v>
      </c>
      <c r="D64" s="12"/>
      <c r="E64" s="18"/>
      <c r="F64" s="12"/>
    </row>
    <row r="65" spans="1:6" x14ac:dyDescent="0.35">
      <c r="A65" s="11" t="s">
        <v>224</v>
      </c>
      <c r="B65" s="11" t="s">
        <v>232</v>
      </c>
      <c r="C65" s="11" t="s">
        <v>145</v>
      </c>
      <c r="D65" s="12"/>
      <c r="E65" s="18"/>
      <c r="F65" s="12"/>
    </row>
    <row r="66" spans="1:6" ht="26" x14ac:dyDescent="0.35">
      <c r="A66" s="11" t="s">
        <v>233</v>
      </c>
      <c r="B66" s="11" t="s">
        <v>234</v>
      </c>
      <c r="C66" s="11" t="s">
        <v>235</v>
      </c>
      <c r="D66" s="12"/>
      <c r="E66" s="18"/>
      <c r="F66" s="12"/>
    </row>
    <row r="67" spans="1:6" ht="26" x14ac:dyDescent="0.35">
      <c r="A67" s="11" t="s">
        <v>233</v>
      </c>
      <c r="B67" s="11" t="s">
        <v>236</v>
      </c>
      <c r="C67" s="11" t="s">
        <v>235</v>
      </c>
      <c r="D67" s="12"/>
      <c r="E67" s="18"/>
      <c r="F67" s="12"/>
    </row>
    <row r="68" spans="1:6" ht="26" x14ac:dyDescent="0.35">
      <c r="A68" s="11" t="s">
        <v>233</v>
      </c>
      <c r="B68" s="11" t="s">
        <v>237</v>
      </c>
      <c r="C68" s="11" t="s">
        <v>235</v>
      </c>
      <c r="D68" s="12"/>
      <c r="E68" s="18"/>
      <c r="F68" s="12"/>
    </row>
    <row r="69" spans="1:6" ht="26" x14ac:dyDescent="0.35">
      <c r="A69" s="11" t="s">
        <v>233</v>
      </c>
      <c r="B69" s="11" t="s">
        <v>238</v>
      </c>
      <c r="C69" s="11" t="s">
        <v>235</v>
      </c>
      <c r="D69" s="12"/>
      <c r="E69" s="18"/>
      <c r="F69" s="12"/>
    </row>
    <row r="70" spans="1:6" ht="26" x14ac:dyDescent="0.35">
      <c r="A70" s="11" t="s">
        <v>233</v>
      </c>
      <c r="B70" s="11" t="s">
        <v>239</v>
      </c>
      <c r="C70" s="11" t="s">
        <v>235</v>
      </c>
      <c r="D70" s="12"/>
      <c r="E70" s="18"/>
      <c r="F70" s="12"/>
    </row>
    <row r="71" spans="1:6" ht="26" x14ac:dyDescent="0.35">
      <c r="A71" s="11" t="s">
        <v>233</v>
      </c>
      <c r="B71" s="11" t="s">
        <v>240</v>
      </c>
      <c r="C71" s="11" t="s">
        <v>235</v>
      </c>
      <c r="D71" s="12"/>
      <c r="E71" s="18"/>
      <c r="F71" s="12"/>
    </row>
    <row r="72" spans="1:6" ht="39" x14ac:dyDescent="0.35">
      <c r="A72" s="11" t="s">
        <v>233</v>
      </c>
      <c r="B72" s="11" t="s">
        <v>241</v>
      </c>
      <c r="C72" s="11" t="s">
        <v>235</v>
      </c>
      <c r="D72" s="12"/>
      <c r="E72" s="18"/>
      <c r="F72" s="12"/>
    </row>
    <row r="73" spans="1:6" ht="26" x14ac:dyDescent="0.35">
      <c r="A73" s="11" t="s">
        <v>233</v>
      </c>
      <c r="B73" s="11" t="s">
        <v>242</v>
      </c>
      <c r="C73" s="11" t="s">
        <v>235</v>
      </c>
      <c r="D73" s="12"/>
      <c r="E73" s="18"/>
      <c r="F73" s="12"/>
    </row>
    <row r="74" spans="1:6" ht="26" x14ac:dyDescent="0.35">
      <c r="A74" s="11" t="s">
        <v>233</v>
      </c>
      <c r="B74" s="11" t="s">
        <v>243</v>
      </c>
      <c r="C74" s="11" t="s">
        <v>235</v>
      </c>
      <c r="D74" s="12"/>
      <c r="E74" s="18"/>
      <c r="F74" s="12"/>
    </row>
    <row r="75" spans="1:6" ht="26" x14ac:dyDescent="0.35">
      <c r="A75" s="11" t="s">
        <v>233</v>
      </c>
      <c r="B75" s="11" t="s">
        <v>244</v>
      </c>
      <c r="C75" s="11" t="s">
        <v>235</v>
      </c>
      <c r="D75" s="12"/>
      <c r="E75" s="18"/>
      <c r="F75" s="12"/>
    </row>
    <row r="76" spans="1:6" ht="26" x14ac:dyDescent="0.35">
      <c r="A76" s="11" t="s">
        <v>245</v>
      </c>
      <c r="B76" s="11" t="s">
        <v>246</v>
      </c>
      <c r="C76" s="11" t="s">
        <v>247</v>
      </c>
      <c r="D76" s="12"/>
      <c r="E76" s="18"/>
      <c r="F76" s="12"/>
    </row>
    <row r="77" spans="1:6" ht="26" x14ac:dyDescent="0.35">
      <c r="A77" s="11" t="s">
        <v>245</v>
      </c>
      <c r="B77" s="11" t="s">
        <v>248</v>
      </c>
      <c r="C77" s="11" t="s">
        <v>247</v>
      </c>
      <c r="D77" s="12"/>
      <c r="E77" s="18"/>
      <c r="F77" s="12"/>
    </row>
    <row r="78" spans="1:6" ht="26" x14ac:dyDescent="0.35">
      <c r="A78" s="11" t="s">
        <v>245</v>
      </c>
      <c r="B78" s="11" t="s">
        <v>249</v>
      </c>
      <c r="C78" s="11" t="s">
        <v>247</v>
      </c>
      <c r="D78" s="12"/>
      <c r="E78" s="18"/>
      <c r="F78" s="12"/>
    </row>
    <row r="79" spans="1:6" ht="26" x14ac:dyDescent="0.35">
      <c r="A79" s="11" t="s">
        <v>245</v>
      </c>
      <c r="B79" s="11" t="s">
        <v>250</v>
      </c>
      <c r="C79" s="11" t="s">
        <v>247</v>
      </c>
      <c r="D79" s="12"/>
      <c r="E79" s="18"/>
      <c r="F79" s="12"/>
    </row>
    <row r="80" spans="1:6" ht="39" x14ac:dyDescent="0.35">
      <c r="A80" s="11" t="s">
        <v>245</v>
      </c>
      <c r="B80" s="11" t="s">
        <v>251</v>
      </c>
      <c r="C80" s="11" t="s">
        <v>247</v>
      </c>
      <c r="D80" s="12"/>
      <c r="E80" s="18"/>
      <c r="F80" s="12"/>
    </row>
    <row r="81" spans="1:6" ht="26" x14ac:dyDescent="0.35">
      <c r="A81" s="11" t="s">
        <v>245</v>
      </c>
      <c r="B81" s="11" t="s">
        <v>252</v>
      </c>
      <c r="C81" s="11" t="s">
        <v>247</v>
      </c>
      <c r="D81" s="12"/>
      <c r="E81" s="18"/>
      <c r="F81" s="12"/>
    </row>
    <row r="82" spans="1:6" ht="26" x14ac:dyDescent="0.35">
      <c r="A82" s="11" t="s">
        <v>245</v>
      </c>
      <c r="B82" s="11" t="s">
        <v>253</v>
      </c>
      <c r="C82" s="11" t="s">
        <v>247</v>
      </c>
      <c r="D82" s="12"/>
      <c r="E82" s="18"/>
      <c r="F82" s="12"/>
    </row>
    <row r="83" spans="1:6" ht="26" x14ac:dyDescent="0.35">
      <c r="A83" s="11" t="s">
        <v>245</v>
      </c>
      <c r="B83" s="11" t="s">
        <v>254</v>
      </c>
      <c r="C83" s="11" t="s">
        <v>247</v>
      </c>
      <c r="D83" s="12"/>
      <c r="E83" s="18"/>
      <c r="F83" s="12"/>
    </row>
    <row r="84" spans="1:6" ht="39" x14ac:dyDescent="0.35">
      <c r="A84" s="11" t="s">
        <v>245</v>
      </c>
      <c r="B84" s="11" t="s">
        <v>255</v>
      </c>
      <c r="C84" s="11" t="s">
        <v>247</v>
      </c>
      <c r="D84" s="12"/>
      <c r="E84" s="18"/>
      <c r="F84" s="12"/>
    </row>
    <row r="85" spans="1:6" ht="26" x14ac:dyDescent="0.35">
      <c r="A85" s="11" t="s">
        <v>245</v>
      </c>
      <c r="B85" s="11" t="s">
        <v>256</v>
      </c>
      <c r="C85" s="11" t="s">
        <v>247</v>
      </c>
      <c r="D85" s="12"/>
      <c r="E85" s="18"/>
      <c r="F85" s="12"/>
    </row>
    <row r="86" spans="1:6" ht="39" x14ac:dyDescent="0.35">
      <c r="A86" s="11" t="s">
        <v>245</v>
      </c>
      <c r="B86" s="11" t="s">
        <v>257</v>
      </c>
      <c r="C86" s="11" t="s">
        <v>247</v>
      </c>
      <c r="D86" s="12"/>
      <c r="E86" s="18"/>
      <c r="F86" s="12"/>
    </row>
    <row r="87" spans="1:6" ht="26" x14ac:dyDescent="0.35">
      <c r="A87" s="11" t="s">
        <v>245</v>
      </c>
      <c r="B87" s="11" t="s">
        <v>258</v>
      </c>
      <c r="C87" s="11" t="s">
        <v>145</v>
      </c>
      <c r="D87" s="12"/>
      <c r="E87" s="18"/>
      <c r="F87" s="12"/>
    </row>
    <row r="88" spans="1:6" ht="26" x14ac:dyDescent="0.35">
      <c r="A88" s="11" t="s">
        <v>245</v>
      </c>
      <c r="B88" s="11" t="s">
        <v>259</v>
      </c>
      <c r="C88" s="11" t="s">
        <v>247</v>
      </c>
      <c r="D88" s="12"/>
      <c r="E88" s="18"/>
      <c r="F88" s="12"/>
    </row>
    <row r="89" spans="1:6" ht="26" x14ac:dyDescent="0.35">
      <c r="A89" s="11" t="s">
        <v>245</v>
      </c>
      <c r="B89" s="11" t="s">
        <v>260</v>
      </c>
      <c r="C89" s="11" t="s">
        <v>247</v>
      </c>
      <c r="D89" s="12"/>
      <c r="E89" s="18"/>
      <c r="F89" s="12"/>
    </row>
    <row r="90" spans="1:6" ht="26" x14ac:dyDescent="0.35">
      <c r="A90" s="11" t="s">
        <v>245</v>
      </c>
      <c r="B90" s="11" t="s">
        <v>261</v>
      </c>
      <c r="C90" s="11" t="s">
        <v>247</v>
      </c>
      <c r="D90" s="12"/>
      <c r="E90" s="18"/>
      <c r="F90" s="12"/>
    </row>
    <row r="91" spans="1:6" ht="26" x14ac:dyDescent="0.35">
      <c r="A91" s="11" t="s">
        <v>245</v>
      </c>
      <c r="B91" s="11" t="s">
        <v>262</v>
      </c>
      <c r="C91" s="11" t="s">
        <v>247</v>
      </c>
      <c r="D91" s="12"/>
      <c r="E91" s="18"/>
      <c r="F91" s="12"/>
    </row>
    <row r="92" spans="1:6" ht="26" x14ac:dyDescent="0.35">
      <c r="A92" s="11" t="s">
        <v>245</v>
      </c>
      <c r="B92" s="11" t="s">
        <v>263</v>
      </c>
      <c r="C92" s="11" t="s">
        <v>247</v>
      </c>
      <c r="D92" s="12"/>
      <c r="E92" s="18"/>
      <c r="F92" s="12"/>
    </row>
    <row r="93" spans="1:6" ht="26" x14ac:dyDescent="0.35">
      <c r="A93" s="11" t="s">
        <v>245</v>
      </c>
      <c r="B93" s="11" t="s">
        <v>264</v>
      </c>
      <c r="C93" s="11" t="s">
        <v>247</v>
      </c>
      <c r="D93" s="12"/>
      <c r="E93" s="18"/>
      <c r="F93" s="12"/>
    </row>
    <row r="94" spans="1:6" ht="39" x14ac:dyDescent="0.35">
      <c r="A94" s="11" t="s">
        <v>245</v>
      </c>
      <c r="B94" s="11" t="s">
        <v>265</v>
      </c>
      <c r="C94" s="11" t="s">
        <v>247</v>
      </c>
      <c r="D94" s="12"/>
      <c r="E94" s="18"/>
      <c r="F94" s="12"/>
    </row>
    <row r="97" spans="1:2" x14ac:dyDescent="0.35">
      <c r="A97" s="34" t="s">
        <v>1135</v>
      </c>
      <c r="B97" s="34"/>
    </row>
    <row r="98" spans="1:2" ht="123.75" customHeight="1" x14ac:dyDescent="0.35">
      <c r="A98" s="31" t="s">
        <v>1136</v>
      </c>
      <c r="B98" s="31"/>
    </row>
    <row r="99" spans="1:2" x14ac:dyDescent="0.35">
      <c r="A99" s="31"/>
      <c r="B99" s="31"/>
    </row>
    <row r="100" spans="1:2" x14ac:dyDescent="0.35">
      <c r="A100" s="31"/>
      <c r="B100" s="31"/>
    </row>
    <row r="101" spans="1:2" x14ac:dyDescent="0.35">
      <c r="A101" s="31"/>
      <c r="B101" s="31"/>
    </row>
  </sheetData>
  <autoFilter ref="A5:F94" xr:uid="{00000000-0009-0000-0000-000005000000}"/>
  <mergeCells count="2">
    <mergeCell ref="A97:B97"/>
    <mergeCell ref="A98:B101"/>
  </mergeCells>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55A11"/>
    <pageSetUpPr fitToPage="1"/>
  </sheetPr>
  <dimension ref="A1:G33"/>
  <sheetViews>
    <sheetView showGridLines="0" zoomScaleNormal="100" workbookViewId="0">
      <pane xSplit="2" ySplit="5" topLeftCell="C19" activePane="bottomRight" state="frozen"/>
      <selection pane="topRight" activeCell="C1" sqref="C1"/>
      <selection pane="bottomLeft" activeCell="A6" sqref="A6"/>
      <selection pane="bottomRight" activeCell="A27" sqref="A27:B27"/>
    </sheetView>
  </sheetViews>
  <sheetFormatPr defaultColWidth="8.7265625" defaultRowHeight="14.5" x14ac:dyDescent="0.35"/>
  <cols>
    <col min="1" max="1" width="22" style="2" customWidth="1"/>
    <col min="2" max="2" width="38" style="2" customWidth="1"/>
    <col min="3" max="3" width="60" style="2" customWidth="1"/>
    <col min="4" max="4" width="50" style="2" customWidth="1"/>
    <col min="5" max="5" width="20" style="2" customWidth="1"/>
    <col min="6" max="6" width="34" style="2" customWidth="1"/>
    <col min="7" max="7" width="22" style="2" customWidth="1"/>
    <col min="8" max="16384" width="8.7265625" style="2"/>
  </cols>
  <sheetData>
    <row r="1" spans="1:7" ht="21" x14ac:dyDescent="0.5">
      <c r="A1" s="1" t="s">
        <v>266</v>
      </c>
    </row>
    <row r="2" spans="1:7" x14ac:dyDescent="0.35">
      <c r="A2" s="3" t="s">
        <v>267</v>
      </c>
    </row>
    <row r="3" spans="1:7" x14ac:dyDescent="0.35">
      <c r="A3" s="8" t="s">
        <v>145</v>
      </c>
      <c r="B3" s="12"/>
    </row>
    <row r="5" spans="1:7" ht="33.75" customHeight="1" x14ac:dyDescent="0.35">
      <c r="A5" s="9" t="s">
        <v>268</v>
      </c>
      <c r="B5" s="9" t="s">
        <v>269</v>
      </c>
      <c r="C5" s="9" t="s">
        <v>270</v>
      </c>
      <c r="D5" s="9" t="s">
        <v>271</v>
      </c>
      <c r="E5" s="9" t="s">
        <v>272</v>
      </c>
      <c r="F5" s="9" t="s">
        <v>273</v>
      </c>
      <c r="G5" s="9" t="s">
        <v>274</v>
      </c>
    </row>
    <row r="6" spans="1:7" ht="43.5" customHeight="1" x14ac:dyDescent="0.35">
      <c r="A6" s="11" t="s">
        <v>275</v>
      </c>
      <c r="B6" s="11" t="s">
        <v>276</v>
      </c>
      <c r="C6" s="11" t="s">
        <v>277</v>
      </c>
      <c r="D6" s="12"/>
      <c r="E6" s="17"/>
      <c r="F6" s="12"/>
      <c r="G6" s="12"/>
    </row>
    <row r="7" spans="1:7" ht="43.5" customHeight="1" x14ac:dyDescent="0.35">
      <c r="A7" s="11" t="s">
        <v>275</v>
      </c>
      <c r="B7" s="11" t="s">
        <v>278</v>
      </c>
      <c r="C7" s="11" t="s">
        <v>279</v>
      </c>
      <c r="D7" s="12"/>
      <c r="E7" s="17"/>
      <c r="F7" s="12"/>
      <c r="G7" s="12"/>
    </row>
    <row r="8" spans="1:7" ht="43.5" customHeight="1" x14ac:dyDescent="0.35">
      <c r="A8" s="11" t="s">
        <v>275</v>
      </c>
      <c r="B8" s="11" t="s">
        <v>280</v>
      </c>
      <c r="C8" s="11" t="s">
        <v>281</v>
      </c>
      <c r="D8" s="12"/>
      <c r="E8" s="17"/>
      <c r="F8" s="12"/>
      <c r="G8" s="12"/>
    </row>
    <row r="9" spans="1:7" ht="43.5" customHeight="1" x14ac:dyDescent="0.35">
      <c r="A9" s="11" t="s">
        <v>275</v>
      </c>
      <c r="B9" s="11" t="s">
        <v>282</v>
      </c>
      <c r="C9" s="11" t="s">
        <v>283</v>
      </c>
      <c r="D9" s="12"/>
      <c r="E9" s="17"/>
      <c r="F9" s="12"/>
      <c r="G9" s="12"/>
    </row>
    <row r="10" spans="1:7" ht="43.5" customHeight="1" x14ac:dyDescent="0.35">
      <c r="A10" s="11" t="s">
        <v>275</v>
      </c>
      <c r="B10" s="11" t="s">
        <v>284</v>
      </c>
      <c r="C10" s="11" t="s">
        <v>285</v>
      </c>
      <c r="D10" s="12"/>
      <c r="E10" s="17"/>
      <c r="F10" s="12"/>
      <c r="G10" s="12"/>
    </row>
    <row r="11" spans="1:7" ht="43.5" customHeight="1" x14ac:dyDescent="0.35">
      <c r="A11" s="11" t="s">
        <v>275</v>
      </c>
      <c r="B11" s="11" t="s">
        <v>286</v>
      </c>
      <c r="C11" s="11" t="s">
        <v>287</v>
      </c>
      <c r="D11" s="12"/>
      <c r="E11" s="17"/>
      <c r="F11" s="12"/>
      <c r="G11" s="12"/>
    </row>
    <row r="12" spans="1:7" ht="43.5" customHeight="1" x14ac:dyDescent="0.35">
      <c r="A12" s="11" t="s">
        <v>288</v>
      </c>
      <c r="B12" s="11" t="s">
        <v>289</v>
      </c>
      <c r="C12" s="11" t="s">
        <v>290</v>
      </c>
      <c r="D12" s="12"/>
      <c r="E12" s="17"/>
      <c r="F12" s="12"/>
      <c r="G12" s="12"/>
    </row>
    <row r="13" spans="1:7" ht="43.5" customHeight="1" x14ac:dyDescent="0.35">
      <c r="A13" s="11" t="s">
        <v>288</v>
      </c>
      <c r="B13" s="11" t="s">
        <v>291</v>
      </c>
      <c r="C13" s="11" t="s">
        <v>292</v>
      </c>
      <c r="D13" s="12"/>
      <c r="E13" s="17"/>
      <c r="F13" s="12"/>
      <c r="G13" s="12"/>
    </row>
    <row r="14" spans="1:7" ht="43.5" customHeight="1" x14ac:dyDescent="0.35">
      <c r="A14" s="11" t="s">
        <v>288</v>
      </c>
      <c r="B14" s="11" t="s">
        <v>293</v>
      </c>
      <c r="C14" s="11" t="s">
        <v>294</v>
      </c>
      <c r="D14" s="12"/>
      <c r="E14" s="17"/>
      <c r="F14" s="12"/>
      <c r="G14" s="12"/>
    </row>
    <row r="15" spans="1:7" ht="43.5" customHeight="1" x14ac:dyDescent="0.35">
      <c r="A15" s="11" t="s">
        <v>288</v>
      </c>
      <c r="B15" s="11" t="s">
        <v>295</v>
      </c>
      <c r="C15" s="11" t="s">
        <v>296</v>
      </c>
      <c r="D15" s="12"/>
      <c r="E15" s="17"/>
      <c r="F15" s="12"/>
      <c r="G15" s="12"/>
    </row>
    <row r="16" spans="1:7" ht="43.5" customHeight="1" x14ac:dyDescent="0.35">
      <c r="A16" s="11" t="s">
        <v>288</v>
      </c>
      <c r="B16" s="11" t="s">
        <v>297</v>
      </c>
      <c r="C16" s="11" t="s">
        <v>298</v>
      </c>
      <c r="D16" s="12"/>
      <c r="E16" s="17"/>
      <c r="F16" s="12"/>
      <c r="G16" s="12"/>
    </row>
    <row r="17" spans="1:7" ht="43.5" customHeight="1" x14ac:dyDescent="0.35">
      <c r="A17" s="11" t="s">
        <v>288</v>
      </c>
      <c r="B17" s="11" t="s">
        <v>299</v>
      </c>
      <c r="C17" s="11" t="s">
        <v>300</v>
      </c>
      <c r="D17" s="12"/>
      <c r="E17" s="17"/>
      <c r="F17" s="12"/>
      <c r="G17" s="12"/>
    </row>
    <row r="18" spans="1:7" ht="43.5" customHeight="1" x14ac:dyDescent="0.35">
      <c r="A18" s="11" t="s">
        <v>288</v>
      </c>
      <c r="B18" s="11" t="s">
        <v>301</v>
      </c>
      <c r="C18" s="11" t="s">
        <v>302</v>
      </c>
      <c r="D18" s="12"/>
      <c r="E18" s="17"/>
      <c r="F18" s="12"/>
      <c r="G18" s="12"/>
    </row>
    <row r="19" spans="1:7" ht="43.5" customHeight="1" x14ac:dyDescent="0.35">
      <c r="A19" s="11" t="s">
        <v>288</v>
      </c>
      <c r="B19" s="11" t="s">
        <v>303</v>
      </c>
      <c r="C19" s="11" t="s">
        <v>304</v>
      </c>
      <c r="D19" s="12"/>
      <c r="E19" s="17"/>
      <c r="F19" s="12"/>
      <c r="G19" s="12"/>
    </row>
    <row r="20" spans="1:7" ht="43.5" customHeight="1" x14ac:dyDescent="0.35">
      <c r="A20" s="11" t="s">
        <v>288</v>
      </c>
      <c r="B20" s="11" t="s">
        <v>305</v>
      </c>
      <c r="C20" s="11" t="s">
        <v>306</v>
      </c>
      <c r="D20" s="12"/>
      <c r="E20" s="17"/>
      <c r="F20" s="12"/>
      <c r="G20" s="12"/>
    </row>
    <row r="21" spans="1:7" ht="43.5" customHeight="1" x14ac:dyDescent="0.35">
      <c r="A21" s="11" t="s">
        <v>288</v>
      </c>
      <c r="B21" s="11" t="s">
        <v>307</v>
      </c>
      <c r="C21" s="11" t="s">
        <v>308</v>
      </c>
      <c r="D21" s="12"/>
      <c r="E21" s="17"/>
      <c r="F21" s="12"/>
      <c r="G21" s="12"/>
    </row>
    <row r="22" spans="1:7" ht="43.5" customHeight="1" x14ac:dyDescent="0.35">
      <c r="A22" s="11" t="s">
        <v>288</v>
      </c>
      <c r="B22" s="11" t="s">
        <v>309</v>
      </c>
      <c r="C22" s="11" t="s">
        <v>310</v>
      </c>
      <c r="D22" s="12"/>
      <c r="E22" s="17"/>
      <c r="F22" s="12"/>
      <c r="G22" s="12"/>
    </row>
    <row r="23" spans="1:7" ht="43.5" customHeight="1" x14ac:dyDescent="0.35">
      <c r="A23" s="11" t="s">
        <v>288</v>
      </c>
      <c r="B23" s="11" t="s">
        <v>311</v>
      </c>
      <c r="C23" s="11" t="s">
        <v>312</v>
      </c>
      <c r="D23" s="12"/>
      <c r="E23" s="17"/>
      <c r="F23" s="12"/>
      <c r="G23" s="12"/>
    </row>
    <row r="25" spans="1:7" x14ac:dyDescent="0.35">
      <c r="A25" s="3" t="s">
        <v>313</v>
      </c>
    </row>
    <row r="27" spans="1:7" x14ac:dyDescent="0.35">
      <c r="A27" s="34" t="s">
        <v>1135</v>
      </c>
      <c r="B27" s="34"/>
    </row>
    <row r="28" spans="1:7" ht="191.25" customHeight="1" x14ac:dyDescent="0.35">
      <c r="A28" s="31" t="s">
        <v>1136</v>
      </c>
      <c r="B28" s="31"/>
    </row>
    <row r="29" spans="1:7" x14ac:dyDescent="0.35">
      <c r="A29" s="31"/>
      <c r="B29" s="31"/>
    </row>
    <row r="30" spans="1:7" x14ac:dyDescent="0.35">
      <c r="A30" s="31"/>
      <c r="B30" s="31"/>
    </row>
    <row r="31" spans="1:7" x14ac:dyDescent="0.35">
      <c r="A31" s="31"/>
      <c r="B31" s="31"/>
    </row>
    <row r="32" spans="1:7" x14ac:dyDescent="0.35">
      <c r="A32" s="31"/>
      <c r="B32" s="31"/>
    </row>
    <row r="33" spans="1:2" x14ac:dyDescent="0.35">
      <c r="A33" s="31"/>
      <c r="B33" s="31"/>
    </row>
  </sheetData>
  <mergeCells count="2">
    <mergeCell ref="A27:B27"/>
    <mergeCell ref="A28:B33"/>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ErrorMessage="1" errorTitle="Not on the list" error="Pick a value from the list." xr:uid="{00000000-0002-0000-0600-000000000000}">
          <x14:formula1>
            <xm:f>Lists!$G$5:$G$8</xm:f>
          </x14:formula1>
          <x14:formula2>
            <xm:f>0</xm:f>
          </x14:formula2>
          <xm:sqref>E6:E23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55A11"/>
    <pageSetUpPr fitToPage="1"/>
  </sheetPr>
  <dimension ref="A1:G310"/>
  <sheetViews>
    <sheetView showGridLines="0" zoomScaleNormal="100" workbookViewId="0">
      <pane ySplit="4" topLeftCell="A299" activePane="bottomLeft" state="frozen"/>
      <selection pane="bottomLeft" activeCell="C308" sqref="C308"/>
    </sheetView>
  </sheetViews>
  <sheetFormatPr defaultColWidth="8.7265625" defaultRowHeight="14.5" x14ac:dyDescent="0.35"/>
  <cols>
    <col min="1" max="1" width="30" style="2" customWidth="1"/>
    <col min="2" max="2" width="52" style="2" customWidth="1"/>
    <col min="3" max="3" width="14" style="2" customWidth="1"/>
    <col min="4" max="4" width="20" style="2" customWidth="1"/>
    <col min="5" max="5" width="16" style="2" customWidth="1"/>
    <col min="6" max="6" width="18" style="2" customWidth="1"/>
    <col min="7" max="7" width="40" style="2" customWidth="1"/>
    <col min="8" max="16384" width="8.7265625" style="2"/>
  </cols>
  <sheetData>
    <row r="1" spans="1:7" ht="21" x14ac:dyDescent="0.5">
      <c r="A1" s="1" t="s">
        <v>32</v>
      </c>
    </row>
    <row r="2" spans="1:7" x14ac:dyDescent="0.35">
      <c r="A2" s="3" t="s">
        <v>314</v>
      </c>
    </row>
    <row r="4" spans="1:7" ht="33.75" customHeight="1" x14ac:dyDescent="0.35">
      <c r="A4" s="9" t="s">
        <v>145</v>
      </c>
      <c r="B4" s="9" t="s">
        <v>315</v>
      </c>
      <c r="C4" s="9" t="s">
        <v>316</v>
      </c>
      <c r="D4" s="9" t="s">
        <v>317</v>
      </c>
      <c r="E4" s="9" t="s">
        <v>318</v>
      </c>
      <c r="F4" s="9" t="s">
        <v>319</v>
      </c>
      <c r="G4" s="9" t="s">
        <v>51</v>
      </c>
    </row>
    <row r="5" spans="1:7" x14ac:dyDescent="0.35">
      <c r="A5" s="12"/>
      <c r="B5" s="12"/>
      <c r="C5" s="18"/>
      <c r="D5" s="12"/>
      <c r="E5" s="17"/>
      <c r="F5" s="17"/>
      <c r="G5" s="12"/>
    </row>
    <row r="6" spans="1:7" x14ac:dyDescent="0.35">
      <c r="A6" s="12"/>
      <c r="B6" s="12"/>
      <c r="C6" s="18"/>
      <c r="D6" s="12"/>
      <c r="E6" s="17"/>
      <c r="F6" s="17"/>
      <c r="G6" s="12"/>
    </row>
    <row r="7" spans="1:7" x14ac:dyDescent="0.35">
      <c r="A7" s="12"/>
      <c r="B7" s="12"/>
      <c r="C7" s="18"/>
      <c r="D7" s="12"/>
      <c r="E7" s="17"/>
      <c r="F7" s="17"/>
      <c r="G7" s="12"/>
    </row>
    <row r="8" spans="1:7" x14ac:dyDescent="0.35">
      <c r="A8" s="12"/>
      <c r="B8" s="12"/>
      <c r="C8" s="18"/>
      <c r="D8" s="12"/>
      <c r="E8" s="17"/>
      <c r="F8" s="17"/>
      <c r="G8" s="12"/>
    </row>
    <row r="9" spans="1:7" x14ac:dyDescent="0.35">
      <c r="A9" s="12"/>
      <c r="B9" s="12"/>
      <c r="C9" s="18"/>
      <c r="D9" s="12"/>
      <c r="E9" s="17"/>
      <c r="F9" s="17"/>
      <c r="G9" s="12"/>
    </row>
    <row r="10" spans="1:7" x14ac:dyDescent="0.35">
      <c r="A10" s="12"/>
      <c r="B10" s="12"/>
      <c r="C10" s="18"/>
      <c r="D10" s="12"/>
      <c r="E10" s="17"/>
      <c r="F10" s="17"/>
      <c r="G10" s="12"/>
    </row>
    <row r="11" spans="1:7" x14ac:dyDescent="0.35">
      <c r="A11" s="12"/>
      <c r="B11" s="12"/>
      <c r="C11" s="18"/>
      <c r="D11" s="12"/>
      <c r="E11" s="17"/>
      <c r="F11" s="17"/>
      <c r="G11" s="12"/>
    </row>
    <row r="12" spans="1:7" x14ac:dyDescent="0.35">
      <c r="A12" s="12"/>
      <c r="B12" s="12"/>
      <c r="C12" s="18"/>
      <c r="D12" s="12"/>
      <c r="E12" s="17"/>
      <c r="F12" s="17"/>
      <c r="G12" s="12"/>
    </row>
    <row r="13" spans="1:7" x14ac:dyDescent="0.35">
      <c r="A13" s="12"/>
      <c r="B13" s="12"/>
      <c r="C13" s="18"/>
      <c r="D13" s="12"/>
      <c r="E13" s="17"/>
      <c r="F13" s="17"/>
      <c r="G13" s="12"/>
    </row>
    <row r="14" spans="1:7" x14ac:dyDescent="0.35">
      <c r="A14" s="12"/>
      <c r="B14" s="12"/>
      <c r="C14" s="18"/>
      <c r="D14" s="12"/>
      <c r="E14" s="17"/>
      <c r="F14" s="17"/>
      <c r="G14" s="12"/>
    </row>
    <row r="15" spans="1:7" x14ac:dyDescent="0.35">
      <c r="A15" s="12"/>
      <c r="B15" s="12"/>
      <c r="C15" s="18"/>
      <c r="D15" s="12"/>
      <c r="E15" s="17"/>
      <c r="F15" s="17"/>
      <c r="G15" s="12"/>
    </row>
    <row r="16" spans="1:7" x14ac:dyDescent="0.35">
      <c r="A16" s="12"/>
      <c r="B16" s="12"/>
      <c r="C16" s="18"/>
      <c r="D16" s="12"/>
      <c r="E16" s="17"/>
      <c r="F16" s="17"/>
      <c r="G16" s="12"/>
    </row>
    <row r="17" spans="1:7" x14ac:dyDescent="0.35">
      <c r="A17" s="12"/>
      <c r="B17" s="12"/>
      <c r="C17" s="18"/>
      <c r="D17" s="12"/>
      <c r="E17" s="17"/>
      <c r="F17" s="17"/>
      <c r="G17" s="12"/>
    </row>
    <row r="18" spans="1:7" x14ac:dyDescent="0.35">
      <c r="A18" s="12"/>
      <c r="B18" s="12"/>
      <c r="C18" s="18"/>
      <c r="D18" s="12"/>
      <c r="E18" s="17"/>
      <c r="F18" s="17"/>
      <c r="G18" s="12"/>
    </row>
    <row r="19" spans="1:7" x14ac:dyDescent="0.35">
      <c r="A19" s="12"/>
      <c r="B19" s="12"/>
      <c r="C19" s="18"/>
      <c r="D19" s="12"/>
      <c r="E19" s="17"/>
      <c r="F19" s="17"/>
      <c r="G19" s="12"/>
    </row>
    <row r="20" spans="1:7" x14ac:dyDescent="0.35">
      <c r="A20" s="12"/>
      <c r="B20" s="12"/>
      <c r="C20" s="18"/>
      <c r="D20" s="12"/>
      <c r="E20" s="17"/>
      <c r="F20" s="17"/>
      <c r="G20" s="12"/>
    </row>
    <row r="21" spans="1:7" x14ac:dyDescent="0.35">
      <c r="A21" s="12"/>
      <c r="B21" s="12"/>
      <c r="C21" s="18"/>
      <c r="D21" s="12"/>
      <c r="E21" s="17"/>
      <c r="F21" s="17"/>
      <c r="G21" s="12"/>
    </row>
    <row r="22" spans="1:7" x14ac:dyDescent="0.35">
      <c r="A22" s="12"/>
      <c r="B22" s="12"/>
      <c r="C22" s="18"/>
      <c r="D22" s="12"/>
      <c r="E22" s="17"/>
      <c r="F22" s="17"/>
      <c r="G22" s="12"/>
    </row>
    <row r="23" spans="1:7" x14ac:dyDescent="0.35">
      <c r="A23" s="12"/>
      <c r="B23" s="12"/>
      <c r="C23" s="18"/>
      <c r="D23" s="12"/>
      <c r="E23" s="17"/>
      <c r="F23" s="17"/>
      <c r="G23" s="12"/>
    </row>
    <row r="24" spans="1:7" x14ac:dyDescent="0.35">
      <c r="A24" s="12"/>
      <c r="B24" s="12"/>
      <c r="C24" s="18"/>
      <c r="D24" s="12"/>
      <c r="E24" s="17"/>
      <c r="F24" s="17"/>
      <c r="G24" s="12"/>
    </row>
    <row r="25" spans="1:7" x14ac:dyDescent="0.35">
      <c r="A25" s="12"/>
      <c r="B25" s="12"/>
      <c r="C25" s="18"/>
      <c r="D25" s="12"/>
      <c r="E25" s="17"/>
      <c r="F25" s="17"/>
      <c r="G25" s="12"/>
    </row>
    <row r="26" spans="1:7" x14ac:dyDescent="0.35">
      <c r="A26" s="12"/>
      <c r="B26" s="12"/>
      <c r="C26" s="18"/>
      <c r="D26" s="12"/>
      <c r="E26" s="17"/>
      <c r="F26" s="17"/>
      <c r="G26" s="12"/>
    </row>
    <row r="27" spans="1:7" x14ac:dyDescent="0.35">
      <c r="A27" s="12"/>
      <c r="B27" s="12"/>
      <c r="C27" s="18"/>
      <c r="D27" s="12"/>
      <c r="E27" s="17"/>
      <c r="F27" s="17"/>
      <c r="G27" s="12"/>
    </row>
    <row r="28" spans="1:7" x14ac:dyDescent="0.35">
      <c r="A28" s="12"/>
      <c r="B28" s="12"/>
      <c r="C28" s="18"/>
      <c r="D28" s="12"/>
      <c r="E28" s="17"/>
      <c r="F28" s="17"/>
      <c r="G28" s="12"/>
    </row>
    <row r="29" spans="1:7" x14ac:dyDescent="0.35">
      <c r="A29" s="12"/>
      <c r="B29" s="12"/>
      <c r="C29" s="18"/>
      <c r="D29" s="12"/>
      <c r="E29" s="17"/>
      <c r="F29" s="17"/>
      <c r="G29" s="12"/>
    </row>
    <row r="30" spans="1:7" x14ac:dyDescent="0.35">
      <c r="A30" s="12"/>
      <c r="B30" s="12"/>
      <c r="C30" s="18"/>
      <c r="D30" s="12"/>
      <c r="E30" s="17"/>
      <c r="F30" s="17"/>
      <c r="G30" s="12"/>
    </row>
    <row r="31" spans="1:7" x14ac:dyDescent="0.35">
      <c r="A31" s="12"/>
      <c r="B31" s="12"/>
      <c r="C31" s="18"/>
      <c r="D31" s="12"/>
      <c r="E31" s="17"/>
      <c r="F31" s="17"/>
      <c r="G31" s="12"/>
    </row>
    <row r="32" spans="1:7" x14ac:dyDescent="0.35">
      <c r="A32" s="12"/>
      <c r="B32" s="12"/>
      <c r="C32" s="18"/>
      <c r="D32" s="12"/>
      <c r="E32" s="17"/>
      <c r="F32" s="17"/>
      <c r="G32" s="12"/>
    </row>
    <row r="33" spans="1:7" x14ac:dyDescent="0.35">
      <c r="A33" s="12"/>
      <c r="B33" s="12"/>
      <c r="C33" s="18"/>
      <c r="D33" s="12"/>
      <c r="E33" s="17"/>
      <c r="F33" s="17"/>
      <c r="G33" s="12"/>
    </row>
    <row r="34" spans="1:7" x14ac:dyDescent="0.35">
      <c r="A34" s="12"/>
      <c r="B34" s="12"/>
      <c r="C34" s="18"/>
      <c r="D34" s="12"/>
      <c r="E34" s="17"/>
      <c r="F34" s="17"/>
      <c r="G34" s="12"/>
    </row>
    <row r="35" spans="1:7" x14ac:dyDescent="0.35">
      <c r="A35" s="12"/>
      <c r="B35" s="12"/>
      <c r="C35" s="18"/>
      <c r="D35" s="12"/>
      <c r="E35" s="17"/>
      <c r="F35" s="17"/>
      <c r="G35" s="12"/>
    </row>
    <row r="36" spans="1:7" x14ac:dyDescent="0.35">
      <c r="A36" s="12"/>
      <c r="B36" s="12"/>
      <c r="C36" s="18"/>
      <c r="D36" s="12"/>
      <c r="E36" s="17"/>
      <c r="F36" s="17"/>
      <c r="G36" s="12"/>
    </row>
    <row r="37" spans="1:7" x14ac:dyDescent="0.35">
      <c r="A37" s="12"/>
      <c r="B37" s="12"/>
      <c r="C37" s="18"/>
      <c r="D37" s="12"/>
      <c r="E37" s="17"/>
      <c r="F37" s="17"/>
      <c r="G37" s="12"/>
    </row>
    <row r="38" spans="1:7" x14ac:dyDescent="0.35">
      <c r="A38" s="12"/>
      <c r="B38" s="12"/>
      <c r="C38" s="18"/>
      <c r="D38" s="12"/>
      <c r="E38" s="17"/>
      <c r="F38" s="17"/>
      <c r="G38" s="12"/>
    </row>
    <row r="39" spans="1:7" x14ac:dyDescent="0.35">
      <c r="A39" s="12"/>
      <c r="B39" s="12"/>
      <c r="C39" s="18"/>
      <c r="D39" s="12"/>
      <c r="E39" s="17"/>
      <c r="F39" s="17"/>
      <c r="G39" s="12"/>
    </row>
    <row r="40" spans="1:7" x14ac:dyDescent="0.35">
      <c r="A40" s="12"/>
      <c r="B40" s="12"/>
      <c r="C40" s="18"/>
      <c r="D40" s="12"/>
      <c r="E40" s="17"/>
      <c r="F40" s="17"/>
      <c r="G40" s="12"/>
    </row>
    <row r="41" spans="1:7" x14ac:dyDescent="0.35">
      <c r="A41" s="12"/>
      <c r="B41" s="12"/>
      <c r="C41" s="18"/>
      <c r="D41" s="12"/>
      <c r="E41" s="17"/>
      <c r="F41" s="17"/>
      <c r="G41" s="12"/>
    </row>
    <row r="42" spans="1:7" x14ac:dyDescent="0.35">
      <c r="A42" s="12"/>
      <c r="B42" s="12"/>
      <c r="C42" s="18"/>
      <c r="D42" s="12"/>
      <c r="E42" s="17"/>
      <c r="F42" s="17"/>
      <c r="G42" s="12"/>
    </row>
    <row r="43" spans="1:7" x14ac:dyDescent="0.35">
      <c r="A43" s="12"/>
      <c r="B43" s="12"/>
      <c r="C43" s="18"/>
      <c r="D43" s="12"/>
      <c r="E43" s="17"/>
      <c r="F43" s="17"/>
      <c r="G43" s="12"/>
    </row>
    <row r="44" spans="1:7" x14ac:dyDescent="0.35">
      <c r="A44" s="12"/>
      <c r="B44" s="12"/>
      <c r="C44" s="18"/>
      <c r="D44" s="12"/>
      <c r="E44" s="17"/>
      <c r="F44" s="17"/>
      <c r="G44" s="12"/>
    </row>
    <row r="45" spans="1:7" x14ac:dyDescent="0.35">
      <c r="A45" s="12"/>
      <c r="B45" s="12"/>
      <c r="C45" s="18"/>
      <c r="D45" s="12"/>
      <c r="E45" s="17"/>
      <c r="F45" s="17"/>
      <c r="G45" s="12"/>
    </row>
    <row r="46" spans="1:7" x14ac:dyDescent="0.35">
      <c r="A46" s="12"/>
      <c r="B46" s="12"/>
      <c r="C46" s="18"/>
      <c r="D46" s="12"/>
      <c r="E46" s="17"/>
      <c r="F46" s="17"/>
      <c r="G46" s="12"/>
    </row>
    <row r="47" spans="1:7" x14ac:dyDescent="0.35">
      <c r="A47" s="12"/>
      <c r="B47" s="12"/>
      <c r="C47" s="18"/>
      <c r="D47" s="12"/>
      <c r="E47" s="17"/>
      <c r="F47" s="17"/>
      <c r="G47" s="12"/>
    </row>
    <row r="48" spans="1:7" x14ac:dyDescent="0.35">
      <c r="A48" s="12"/>
      <c r="B48" s="12"/>
      <c r="C48" s="18"/>
      <c r="D48" s="12"/>
      <c r="E48" s="17"/>
      <c r="F48" s="17"/>
      <c r="G48" s="12"/>
    </row>
    <row r="49" spans="1:7" x14ac:dyDescent="0.35">
      <c r="A49" s="12"/>
      <c r="B49" s="12"/>
      <c r="C49" s="18"/>
      <c r="D49" s="12"/>
      <c r="E49" s="17"/>
      <c r="F49" s="17"/>
      <c r="G49" s="12"/>
    </row>
    <row r="50" spans="1:7" x14ac:dyDescent="0.35">
      <c r="A50" s="12"/>
      <c r="B50" s="12"/>
      <c r="C50" s="18"/>
      <c r="D50" s="12"/>
      <c r="E50" s="17"/>
      <c r="F50" s="17"/>
      <c r="G50" s="12"/>
    </row>
    <row r="51" spans="1:7" x14ac:dyDescent="0.35">
      <c r="A51" s="12"/>
      <c r="B51" s="12"/>
      <c r="C51" s="18"/>
      <c r="D51" s="12"/>
      <c r="E51" s="17"/>
      <c r="F51" s="17"/>
      <c r="G51" s="12"/>
    </row>
    <row r="52" spans="1:7" x14ac:dyDescent="0.35">
      <c r="A52" s="12"/>
      <c r="B52" s="12"/>
      <c r="C52" s="18"/>
      <c r="D52" s="12"/>
      <c r="E52" s="17"/>
      <c r="F52" s="17"/>
      <c r="G52" s="12"/>
    </row>
    <row r="53" spans="1:7" x14ac:dyDescent="0.35">
      <c r="A53" s="12"/>
      <c r="B53" s="12"/>
      <c r="C53" s="18"/>
      <c r="D53" s="12"/>
      <c r="E53" s="17"/>
      <c r="F53" s="17"/>
      <c r="G53" s="12"/>
    </row>
    <row r="54" spans="1:7" x14ac:dyDescent="0.35">
      <c r="A54" s="12"/>
      <c r="B54" s="12"/>
      <c r="C54" s="18"/>
      <c r="D54" s="12"/>
      <c r="E54" s="17"/>
      <c r="F54" s="17"/>
      <c r="G54" s="12"/>
    </row>
    <row r="55" spans="1:7" x14ac:dyDescent="0.35">
      <c r="A55" s="12"/>
      <c r="B55" s="12"/>
      <c r="C55" s="18"/>
      <c r="D55" s="12"/>
      <c r="E55" s="17"/>
      <c r="F55" s="17"/>
      <c r="G55" s="12"/>
    </row>
    <row r="56" spans="1:7" x14ac:dyDescent="0.35">
      <c r="A56" s="12"/>
      <c r="B56" s="12"/>
      <c r="C56" s="18"/>
      <c r="D56" s="12"/>
      <c r="E56" s="17"/>
      <c r="F56" s="17"/>
      <c r="G56" s="12"/>
    </row>
    <row r="57" spans="1:7" x14ac:dyDescent="0.35">
      <c r="A57" s="12"/>
      <c r="B57" s="12"/>
      <c r="C57" s="18"/>
      <c r="D57" s="12"/>
      <c r="E57" s="17"/>
      <c r="F57" s="17"/>
      <c r="G57" s="12"/>
    </row>
    <row r="58" spans="1:7" x14ac:dyDescent="0.35">
      <c r="A58" s="12"/>
      <c r="B58" s="12"/>
      <c r="C58" s="18"/>
      <c r="D58" s="12"/>
      <c r="E58" s="17"/>
      <c r="F58" s="17"/>
      <c r="G58" s="12"/>
    </row>
    <row r="59" spans="1:7" x14ac:dyDescent="0.35">
      <c r="A59" s="12"/>
      <c r="B59" s="12"/>
      <c r="C59" s="18"/>
      <c r="D59" s="12"/>
      <c r="E59" s="17"/>
      <c r="F59" s="17"/>
      <c r="G59" s="12"/>
    </row>
    <row r="60" spans="1:7" x14ac:dyDescent="0.35">
      <c r="A60" s="12"/>
      <c r="B60" s="12"/>
      <c r="C60" s="18"/>
      <c r="D60" s="12"/>
      <c r="E60" s="17"/>
      <c r="F60" s="17"/>
      <c r="G60" s="12"/>
    </row>
    <row r="61" spans="1:7" x14ac:dyDescent="0.35">
      <c r="A61" s="12"/>
      <c r="B61" s="12"/>
      <c r="C61" s="18"/>
      <c r="D61" s="12"/>
      <c r="E61" s="17"/>
      <c r="F61" s="17"/>
      <c r="G61" s="12"/>
    </row>
    <row r="62" spans="1:7" x14ac:dyDescent="0.35">
      <c r="A62" s="12"/>
      <c r="B62" s="12"/>
      <c r="C62" s="18"/>
      <c r="D62" s="12"/>
      <c r="E62" s="17"/>
      <c r="F62" s="17"/>
      <c r="G62" s="12"/>
    </row>
    <row r="63" spans="1:7" x14ac:dyDescent="0.35">
      <c r="A63" s="12"/>
      <c r="B63" s="12"/>
      <c r="C63" s="18"/>
      <c r="D63" s="12"/>
      <c r="E63" s="17"/>
      <c r="F63" s="17"/>
      <c r="G63" s="12"/>
    </row>
    <row r="64" spans="1:7" x14ac:dyDescent="0.35">
      <c r="A64" s="12"/>
      <c r="B64" s="12"/>
      <c r="C64" s="18"/>
      <c r="D64" s="12"/>
      <c r="E64" s="17"/>
      <c r="F64" s="17"/>
      <c r="G64" s="12"/>
    </row>
    <row r="65" spans="1:7" x14ac:dyDescent="0.35">
      <c r="A65" s="12"/>
      <c r="B65" s="12"/>
      <c r="C65" s="18"/>
      <c r="D65" s="12"/>
      <c r="E65" s="17"/>
      <c r="F65" s="17"/>
      <c r="G65" s="12"/>
    </row>
    <row r="66" spans="1:7" x14ac:dyDescent="0.35">
      <c r="A66" s="12"/>
      <c r="B66" s="12"/>
      <c r="C66" s="18"/>
      <c r="D66" s="12"/>
      <c r="E66" s="17"/>
      <c r="F66" s="17"/>
      <c r="G66" s="12"/>
    </row>
    <row r="67" spans="1:7" x14ac:dyDescent="0.35">
      <c r="A67" s="12"/>
      <c r="B67" s="12"/>
      <c r="C67" s="18"/>
      <c r="D67" s="12"/>
      <c r="E67" s="17"/>
      <c r="F67" s="17"/>
      <c r="G67" s="12"/>
    </row>
    <row r="68" spans="1:7" x14ac:dyDescent="0.35">
      <c r="A68" s="12"/>
      <c r="B68" s="12"/>
      <c r="C68" s="18"/>
      <c r="D68" s="12"/>
      <c r="E68" s="17"/>
      <c r="F68" s="17"/>
      <c r="G68" s="12"/>
    </row>
    <row r="69" spans="1:7" x14ac:dyDescent="0.35">
      <c r="A69" s="12"/>
      <c r="B69" s="12"/>
      <c r="C69" s="18"/>
      <c r="D69" s="12"/>
      <c r="E69" s="17"/>
      <c r="F69" s="17"/>
      <c r="G69" s="12"/>
    </row>
    <row r="70" spans="1:7" x14ac:dyDescent="0.35">
      <c r="A70" s="12"/>
      <c r="B70" s="12"/>
      <c r="C70" s="18"/>
      <c r="D70" s="12"/>
      <c r="E70" s="17"/>
      <c r="F70" s="17"/>
      <c r="G70" s="12"/>
    </row>
    <row r="71" spans="1:7" x14ac:dyDescent="0.35">
      <c r="A71" s="12"/>
      <c r="B71" s="12"/>
      <c r="C71" s="18"/>
      <c r="D71" s="12"/>
      <c r="E71" s="17"/>
      <c r="F71" s="17"/>
      <c r="G71" s="12"/>
    </row>
    <row r="72" spans="1:7" x14ac:dyDescent="0.35">
      <c r="A72" s="12"/>
      <c r="B72" s="12"/>
      <c r="C72" s="18"/>
      <c r="D72" s="12"/>
      <c r="E72" s="17"/>
      <c r="F72" s="17"/>
      <c r="G72" s="12"/>
    </row>
    <row r="73" spans="1:7" x14ac:dyDescent="0.35">
      <c r="A73" s="12"/>
      <c r="B73" s="12"/>
      <c r="C73" s="18"/>
      <c r="D73" s="12"/>
      <c r="E73" s="17"/>
      <c r="F73" s="17"/>
      <c r="G73" s="12"/>
    </row>
    <row r="74" spans="1:7" x14ac:dyDescent="0.35">
      <c r="A74" s="12"/>
      <c r="B74" s="12"/>
      <c r="C74" s="18"/>
      <c r="D74" s="12"/>
      <c r="E74" s="17"/>
      <c r="F74" s="17"/>
      <c r="G74" s="12"/>
    </row>
    <row r="75" spans="1:7" x14ac:dyDescent="0.35">
      <c r="A75" s="12"/>
      <c r="B75" s="12"/>
      <c r="C75" s="18"/>
      <c r="D75" s="12"/>
      <c r="E75" s="17"/>
      <c r="F75" s="17"/>
      <c r="G75" s="12"/>
    </row>
    <row r="76" spans="1:7" x14ac:dyDescent="0.35">
      <c r="A76" s="12"/>
      <c r="B76" s="12"/>
      <c r="C76" s="18"/>
      <c r="D76" s="12"/>
      <c r="E76" s="17"/>
      <c r="F76" s="17"/>
      <c r="G76" s="12"/>
    </row>
    <row r="77" spans="1:7" x14ac:dyDescent="0.35">
      <c r="A77" s="12"/>
      <c r="B77" s="12"/>
      <c r="C77" s="18"/>
      <c r="D77" s="12"/>
      <c r="E77" s="17"/>
      <c r="F77" s="17"/>
      <c r="G77" s="12"/>
    </row>
    <row r="78" spans="1:7" x14ac:dyDescent="0.35">
      <c r="A78" s="12"/>
      <c r="B78" s="12"/>
      <c r="C78" s="18"/>
      <c r="D78" s="12"/>
      <c r="E78" s="17"/>
      <c r="F78" s="17"/>
      <c r="G78" s="12"/>
    </row>
    <row r="79" spans="1:7" x14ac:dyDescent="0.35">
      <c r="A79" s="12"/>
      <c r="B79" s="12"/>
      <c r="C79" s="18"/>
      <c r="D79" s="12"/>
      <c r="E79" s="17"/>
      <c r="F79" s="17"/>
      <c r="G79" s="12"/>
    </row>
    <row r="80" spans="1:7" x14ac:dyDescent="0.35">
      <c r="A80" s="12"/>
      <c r="B80" s="12"/>
      <c r="C80" s="18"/>
      <c r="D80" s="12"/>
      <c r="E80" s="17"/>
      <c r="F80" s="17"/>
      <c r="G80" s="12"/>
    </row>
    <row r="81" spans="1:7" x14ac:dyDescent="0.35">
      <c r="A81" s="12"/>
      <c r="B81" s="12"/>
      <c r="C81" s="18"/>
      <c r="D81" s="12"/>
      <c r="E81" s="17"/>
      <c r="F81" s="17"/>
      <c r="G81" s="12"/>
    </row>
    <row r="82" spans="1:7" x14ac:dyDescent="0.35">
      <c r="A82" s="12"/>
      <c r="B82" s="12"/>
      <c r="C82" s="18"/>
      <c r="D82" s="12"/>
      <c r="E82" s="17"/>
      <c r="F82" s="17"/>
      <c r="G82" s="12"/>
    </row>
    <row r="83" spans="1:7" x14ac:dyDescent="0.35">
      <c r="A83" s="12"/>
      <c r="B83" s="12"/>
      <c r="C83" s="18"/>
      <c r="D83" s="12"/>
      <c r="E83" s="17"/>
      <c r="F83" s="17"/>
      <c r="G83" s="12"/>
    </row>
    <row r="84" spans="1:7" x14ac:dyDescent="0.35">
      <c r="A84" s="12"/>
      <c r="B84" s="12"/>
      <c r="C84" s="18"/>
      <c r="D84" s="12"/>
      <c r="E84" s="17"/>
      <c r="F84" s="17"/>
      <c r="G84" s="12"/>
    </row>
    <row r="85" spans="1:7" x14ac:dyDescent="0.35">
      <c r="A85" s="12"/>
      <c r="B85" s="12"/>
      <c r="C85" s="18"/>
      <c r="D85" s="12"/>
      <c r="E85" s="17"/>
      <c r="F85" s="17"/>
      <c r="G85" s="12"/>
    </row>
    <row r="86" spans="1:7" x14ac:dyDescent="0.35">
      <c r="A86" s="12"/>
      <c r="B86" s="12"/>
      <c r="C86" s="18"/>
      <c r="D86" s="12"/>
      <c r="E86" s="17"/>
      <c r="F86" s="17"/>
      <c r="G86" s="12"/>
    </row>
    <row r="87" spans="1:7" x14ac:dyDescent="0.35">
      <c r="A87" s="12"/>
      <c r="B87" s="12"/>
      <c r="C87" s="18"/>
      <c r="D87" s="12"/>
      <c r="E87" s="17"/>
      <c r="F87" s="17"/>
      <c r="G87" s="12"/>
    </row>
    <row r="88" spans="1:7" x14ac:dyDescent="0.35">
      <c r="A88" s="12"/>
      <c r="B88" s="12"/>
      <c r="C88" s="18"/>
      <c r="D88" s="12"/>
      <c r="E88" s="17"/>
      <c r="F88" s="17"/>
      <c r="G88" s="12"/>
    </row>
    <row r="89" spans="1:7" x14ac:dyDescent="0.35">
      <c r="A89" s="12"/>
      <c r="B89" s="12"/>
      <c r="C89" s="18"/>
      <c r="D89" s="12"/>
      <c r="E89" s="17"/>
      <c r="F89" s="17"/>
      <c r="G89" s="12"/>
    </row>
    <row r="90" spans="1:7" x14ac:dyDescent="0.35">
      <c r="A90" s="12"/>
      <c r="B90" s="12"/>
      <c r="C90" s="18"/>
      <c r="D90" s="12"/>
      <c r="E90" s="17"/>
      <c r="F90" s="17"/>
      <c r="G90" s="12"/>
    </row>
    <row r="91" spans="1:7" x14ac:dyDescent="0.35">
      <c r="A91" s="12"/>
      <c r="B91" s="12"/>
      <c r="C91" s="18"/>
      <c r="D91" s="12"/>
      <c r="E91" s="17"/>
      <c r="F91" s="17"/>
      <c r="G91" s="12"/>
    </row>
    <row r="92" spans="1:7" x14ac:dyDescent="0.35">
      <c r="A92" s="12"/>
      <c r="B92" s="12"/>
      <c r="C92" s="18"/>
      <c r="D92" s="12"/>
      <c r="E92" s="17"/>
      <c r="F92" s="17"/>
      <c r="G92" s="12"/>
    </row>
    <row r="93" spans="1:7" x14ac:dyDescent="0.35">
      <c r="A93" s="12"/>
      <c r="B93" s="12"/>
      <c r="C93" s="18"/>
      <c r="D93" s="12"/>
      <c r="E93" s="17"/>
      <c r="F93" s="17"/>
      <c r="G93" s="12"/>
    </row>
    <row r="94" spans="1:7" x14ac:dyDescent="0.35">
      <c r="A94" s="12"/>
      <c r="B94" s="12"/>
      <c r="C94" s="18"/>
      <c r="D94" s="12"/>
      <c r="E94" s="17"/>
      <c r="F94" s="17"/>
      <c r="G94" s="12"/>
    </row>
    <row r="95" spans="1:7" x14ac:dyDescent="0.35">
      <c r="A95" s="12"/>
      <c r="B95" s="12"/>
      <c r="C95" s="18"/>
      <c r="D95" s="12"/>
      <c r="E95" s="17"/>
      <c r="F95" s="17"/>
      <c r="G95" s="12"/>
    </row>
    <row r="96" spans="1:7" x14ac:dyDescent="0.35">
      <c r="A96" s="12"/>
      <c r="B96" s="12"/>
      <c r="C96" s="18"/>
      <c r="D96" s="12"/>
      <c r="E96" s="17"/>
      <c r="F96" s="17"/>
      <c r="G96" s="12"/>
    </row>
    <row r="97" spans="1:7" x14ac:dyDescent="0.35">
      <c r="A97" s="12"/>
      <c r="B97" s="12"/>
      <c r="C97" s="18"/>
      <c r="D97" s="12"/>
      <c r="E97" s="17"/>
      <c r="F97" s="17"/>
      <c r="G97" s="12"/>
    </row>
    <row r="98" spans="1:7" x14ac:dyDescent="0.35">
      <c r="A98" s="12"/>
      <c r="B98" s="12"/>
      <c r="C98" s="18"/>
      <c r="D98" s="12"/>
      <c r="E98" s="17"/>
      <c r="F98" s="17"/>
      <c r="G98" s="12"/>
    </row>
    <row r="99" spans="1:7" x14ac:dyDescent="0.35">
      <c r="A99" s="12"/>
      <c r="B99" s="12"/>
      <c r="C99" s="18"/>
      <c r="D99" s="12"/>
      <c r="E99" s="17"/>
      <c r="F99" s="17"/>
      <c r="G99" s="12"/>
    </row>
    <row r="100" spans="1:7" x14ac:dyDescent="0.35">
      <c r="A100" s="12"/>
      <c r="B100" s="12"/>
      <c r="C100" s="18"/>
      <c r="D100" s="12"/>
      <c r="E100" s="17"/>
      <c r="F100" s="17"/>
      <c r="G100" s="12"/>
    </row>
    <row r="101" spans="1:7" x14ac:dyDescent="0.35">
      <c r="A101" s="12"/>
      <c r="B101" s="12"/>
      <c r="C101" s="18"/>
      <c r="D101" s="12"/>
      <c r="E101" s="17"/>
      <c r="F101" s="17"/>
      <c r="G101" s="12"/>
    </row>
    <row r="102" spans="1:7" x14ac:dyDescent="0.35">
      <c r="A102" s="12"/>
      <c r="B102" s="12"/>
      <c r="C102" s="18"/>
      <c r="D102" s="12"/>
      <c r="E102" s="17"/>
      <c r="F102" s="17"/>
      <c r="G102" s="12"/>
    </row>
    <row r="103" spans="1:7" x14ac:dyDescent="0.35">
      <c r="A103" s="12"/>
      <c r="B103" s="12"/>
      <c r="C103" s="18"/>
      <c r="D103" s="12"/>
      <c r="E103" s="17"/>
      <c r="F103" s="17"/>
      <c r="G103" s="12"/>
    </row>
    <row r="104" spans="1:7" x14ac:dyDescent="0.35">
      <c r="A104" s="12"/>
      <c r="B104" s="12"/>
      <c r="C104" s="18"/>
      <c r="D104" s="12"/>
      <c r="E104" s="17"/>
      <c r="F104" s="17"/>
      <c r="G104" s="12"/>
    </row>
    <row r="105" spans="1:7" x14ac:dyDescent="0.35">
      <c r="A105" s="12"/>
      <c r="B105" s="12"/>
      <c r="C105" s="18"/>
      <c r="D105" s="12"/>
      <c r="E105" s="17"/>
      <c r="F105" s="17"/>
      <c r="G105" s="12"/>
    </row>
    <row r="106" spans="1:7" x14ac:dyDescent="0.35">
      <c r="A106" s="12"/>
      <c r="B106" s="12"/>
      <c r="C106" s="18"/>
      <c r="D106" s="12"/>
      <c r="E106" s="17"/>
      <c r="F106" s="17"/>
      <c r="G106" s="12"/>
    </row>
    <row r="107" spans="1:7" x14ac:dyDescent="0.35">
      <c r="A107" s="12"/>
      <c r="B107" s="12"/>
      <c r="C107" s="18"/>
      <c r="D107" s="12"/>
      <c r="E107" s="17"/>
      <c r="F107" s="17"/>
      <c r="G107" s="12"/>
    </row>
    <row r="108" spans="1:7" x14ac:dyDescent="0.35">
      <c r="A108" s="12"/>
      <c r="B108" s="12"/>
      <c r="C108" s="18"/>
      <c r="D108" s="12"/>
      <c r="E108" s="17"/>
      <c r="F108" s="17"/>
      <c r="G108" s="12"/>
    </row>
    <row r="109" spans="1:7" x14ac:dyDescent="0.35">
      <c r="A109" s="12"/>
      <c r="B109" s="12"/>
      <c r="C109" s="18"/>
      <c r="D109" s="12"/>
      <c r="E109" s="17"/>
      <c r="F109" s="17"/>
      <c r="G109" s="12"/>
    </row>
    <row r="110" spans="1:7" x14ac:dyDescent="0.35">
      <c r="A110" s="12"/>
      <c r="B110" s="12"/>
      <c r="C110" s="18"/>
      <c r="D110" s="12"/>
      <c r="E110" s="17"/>
      <c r="F110" s="17"/>
      <c r="G110" s="12"/>
    </row>
    <row r="111" spans="1:7" x14ac:dyDescent="0.35">
      <c r="A111" s="12"/>
      <c r="B111" s="12"/>
      <c r="C111" s="18"/>
      <c r="D111" s="12"/>
      <c r="E111" s="17"/>
      <c r="F111" s="17"/>
      <c r="G111" s="12"/>
    </row>
    <row r="112" spans="1:7" x14ac:dyDescent="0.35">
      <c r="A112" s="12"/>
      <c r="B112" s="12"/>
      <c r="C112" s="18"/>
      <c r="D112" s="12"/>
      <c r="E112" s="17"/>
      <c r="F112" s="17"/>
      <c r="G112" s="12"/>
    </row>
    <row r="113" spans="1:7" x14ac:dyDescent="0.35">
      <c r="A113" s="12"/>
      <c r="B113" s="12"/>
      <c r="C113" s="18"/>
      <c r="D113" s="12"/>
      <c r="E113" s="17"/>
      <c r="F113" s="17"/>
      <c r="G113" s="12"/>
    </row>
    <row r="114" spans="1:7" x14ac:dyDescent="0.35">
      <c r="A114" s="12"/>
      <c r="B114" s="12"/>
      <c r="C114" s="18"/>
      <c r="D114" s="12"/>
      <c r="E114" s="17"/>
      <c r="F114" s="17"/>
      <c r="G114" s="12"/>
    </row>
    <row r="115" spans="1:7" x14ac:dyDescent="0.35">
      <c r="A115" s="12"/>
      <c r="B115" s="12"/>
      <c r="C115" s="18"/>
      <c r="D115" s="12"/>
      <c r="E115" s="17"/>
      <c r="F115" s="17"/>
      <c r="G115" s="12"/>
    </row>
    <row r="116" spans="1:7" x14ac:dyDescent="0.35">
      <c r="A116" s="12"/>
      <c r="B116" s="12"/>
      <c r="C116" s="18"/>
      <c r="D116" s="12"/>
      <c r="E116" s="17"/>
      <c r="F116" s="17"/>
      <c r="G116" s="12"/>
    </row>
    <row r="117" spans="1:7" x14ac:dyDescent="0.35">
      <c r="A117" s="12"/>
      <c r="B117" s="12"/>
      <c r="C117" s="18"/>
      <c r="D117" s="12"/>
      <c r="E117" s="17"/>
      <c r="F117" s="17"/>
      <c r="G117" s="12"/>
    </row>
    <row r="118" spans="1:7" x14ac:dyDescent="0.35">
      <c r="A118" s="12"/>
      <c r="B118" s="12"/>
      <c r="C118" s="18"/>
      <c r="D118" s="12"/>
      <c r="E118" s="17"/>
      <c r="F118" s="17"/>
      <c r="G118" s="12"/>
    </row>
    <row r="119" spans="1:7" x14ac:dyDescent="0.35">
      <c r="A119" s="12"/>
      <c r="B119" s="12"/>
      <c r="C119" s="18"/>
      <c r="D119" s="12"/>
      <c r="E119" s="17"/>
      <c r="F119" s="17"/>
      <c r="G119" s="12"/>
    </row>
    <row r="120" spans="1:7" x14ac:dyDescent="0.35">
      <c r="A120" s="12"/>
      <c r="B120" s="12"/>
      <c r="C120" s="18"/>
      <c r="D120" s="12"/>
      <c r="E120" s="17"/>
      <c r="F120" s="17"/>
      <c r="G120" s="12"/>
    </row>
    <row r="121" spans="1:7" x14ac:dyDescent="0.35">
      <c r="A121" s="12"/>
      <c r="B121" s="12"/>
      <c r="C121" s="18"/>
      <c r="D121" s="12"/>
      <c r="E121" s="17"/>
      <c r="F121" s="17"/>
      <c r="G121" s="12"/>
    </row>
    <row r="122" spans="1:7" x14ac:dyDescent="0.35">
      <c r="A122" s="12"/>
      <c r="B122" s="12"/>
      <c r="C122" s="18"/>
      <c r="D122" s="12"/>
      <c r="E122" s="17"/>
      <c r="F122" s="17"/>
      <c r="G122" s="12"/>
    </row>
    <row r="123" spans="1:7" x14ac:dyDescent="0.35">
      <c r="A123" s="12"/>
      <c r="B123" s="12"/>
      <c r="C123" s="18"/>
      <c r="D123" s="12"/>
      <c r="E123" s="17"/>
      <c r="F123" s="17"/>
      <c r="G123" s="12"/>
    </row>
    <row r="124" spans="1:7" x14ac:dyDescent="0.35">
      <c r="A124" s="12"/>
      <c r="B124" s="12"/>
      <c r="C124" s="18"/>
      <c r="D124" s="12"/>
      <c r="E124" s="17"/>
      <c r="F124" s="17"/>
      <c r="G124" s="12"/>
    </row>
    <row r="125" spans="1:7" x14ac:dyDescent="0.35">
      <c r="A125" s="12"/>
      <c r="B125" s="12"/>
      <c r="C125" s="18"/>
      <c r="D125" s="12"/>
      <c r="E125" s="17"/>
      <c r="F125" s="17"/>
      <c r="G125" s="12"/>
    </row>
    <row r="126" spans="1:7" x14ac:dyDescent="0.35">
      <c r="A126" s="12"/>
      <c r="B126" s="12"/>
      <c r="C126" s="18"/>
      <c r="D126" s="12"/>
      <c r="E126" s="17"/>
      <c r="F126" s="17"/>
      <c r="G126" s="12"/>
    </row>
    <row r="127" spans="1:7" x14ac:dyDescent="0.35">
      <c r="A127" s="12"/>
      <c r="B127" s="12"/>
      <c r="C127" s="18"/>
      <c r="D127" s="12"/>
      <c r="E127" s="17"/>
      <c r="F127" s="17"/>
      <c r="G127" s="12"/>
    </row>
    <row r="128" spans="1:7" x14ac:dyDescent="0.35">
      <c r="A128" s="12"/>
      <c r="B128" s="12"/>
      <c r="C128" s="18"/>
      <c r="D128" s="12"/>
      <c r="E128" s="17"/>
      <c r="F128" s="17"/>
      <c r="G128" s="12"/>
    </row>
    <row r="129" spans="1:7" x14ac:dyDescent="0.35">
      <c r="A129" s="12"/>
      <c r="B129" s="12"/>
      <c r="C129" s="18"/>
      <c r="D129" s="12"/>
      <c r="E129" s="17"/>
      <c r="F129" s="17"/>
      <c r="G129" s="12"/>
    </row>
    <row r="130" spans="1:7" x14ac:dyDescent="0.35">
      <c r="A130" s="12"/>
      <c r="B130" s="12"/>
      <c r="C130" s="18"/>
      <c r="D130" s="12"/>
      <c r="E130" s="17"/>
      <c r="F130" s="17"/>
      <c r="G130" s="12"/>
    </row>
    <row r="131" spans="1:7" x14ac:dyDescent="0.35">
      <c r="A131" s="12"/>
      <c r="B131" s="12"/>
      <c r="C131" s="18"/>
      <c r="D131" s="12"/>
      <c r="E131" s="17"/>
      <c r="F131" s="17"/>
      <c r="G131" s="12"/>
    </row>
    <row r="132" spans="1:7" x14ac:dyDescent="0.35">
      <c r="A132" s="12"/>
      <c r="B132" s="12"/>
      <c r="C132" s="18"/>
      <c r="D132" s="12"/>
      <c r="E132" s="17"/>
      <c r="F132" s="17"/>
      <c r="G132" s="12"/>
    </row>
    <row r="133" spans="1:7" x14ac:dyDescent="0.35">
      <c r="A133" s="12"/>
      <c r="B133" s="12"/>
      <c r="C133" s="18"/>
      <c r="D133" s="12"/>
      <c r="E133" s="17"/>
      <c r="F133" s="17"/>
      <c r="G133" s="12"/>
    </row>
    <row r="134" spans="1:7" x14ac:dyDescent="0.35">
      <c r="A134" s="12"/>
      <c r="B134" s="12"/>
      <c r="C134" s="18"/>
      <c r="D134" s="12"/>
      <c r="E134" s="17"/>
      <c r="F134" s="17"/>
      <c r="G134" s="12"/>
    </row>
    <row r="135" spans="1:7" x14ac:dyDescent="0.35">
      <c r="A135" s="12"/>
      <c r="B135" s="12"/>
      <c r="C135" s="18"/>
      <c r="D135" s="12"/>
      <c r="E135" s="17"/>
      <c r="F135" s="17"/>
      <c r="G135" s="12"/>
    </row>
    <row r="136" spans="1:7" x14ac:dyDescent="0.35">
      <c r="A136" s="12"/>
      <c r="B136" s="12"/>
      <c r="C136" s="18"/>
      <c r="D136" s="12"/>
      <c r="E136" s="17"/>
      <c r="F136" s="17"/>
      <c r="G136" s="12"/>
    </row>
    <row r="137" spans="1:7" x14ac:dyDescent="0.35">
      <c r="A137" s="12"/>
      <c r="B137" s="12"/>
      <c r="C137" s="18"/>
      <c r="D137" s="12"/>
      <c r="E137" s="17"/>
      <c r="F137" s="17"/>
      <c r="G137" s="12"/>
    </row>
    <row r="138" spans="1:7" x14ac:dyDescent="0.35">
      <c r="A138" s="12"/>
      <c r="B138" s="12"/>
      <c r="C138" s="18"/>
      <c r="D138" s="12"/>
      <c r="E138" s="17"/>
      <c r="F138" s="17"/>
      <c r="G138" s="12"/>
    </row>
    <row r="139" spans="1:7" x14ac:dyDescent="0.35">
      <c r="A139" s="12"/>
      <c r="B139" s="12"/>
      <c r="C139" s="18"/>
      <c r="D139" s="12"/>
      <c r="E139" s="17"/>
      <c r="F139" s="17"/>
      <c r="G139" s="12"/>
    </row>
    <row r="140" spans="1:7" x14ac:dyDescent="0.35">
      <c r="A140" s="12"/>
      <c r="B140" s="12"/>
      <c r="C140" s="18"/>
      <c r="D140" s="12"/>
      <c r="E140" s="17"/>
      <c r="F140" s="17"/>
      <c r="G140" s="12"/>
    </row>
    <row r="141" spans="1:7" x14ac:dyDescent="0.35">
      <c r="A141" s="12"/>
      <c r="B141" s="12"/>
      <c r="C141" s="18"/>
      <c r="D141" s="12"/>
      <c r="E141" s="17"/>
      <c r="F141" s="17"/>
      <c r="G141" s="12"/>
    </row>
    <row r="142" spans="1:7" x14ac:dyDescent="0.35">
      <c r="A142" s="12"/>
      <c r="B142" s="12"/>
      <c r="C142" s="18"/>
      <c r="D142" s="12"/>
      <c r="E142" s="17"/>
      <c r="F142" s="17"/>
      <c r="G142" s="12"/>
    </row>
    <row r="143" spans="1:7" x14ac:dyDescent="0.35">
      <c r="A143" s="12"/>
      <c r="B143" s="12"/>
      <c r="C143" s="18"/>
      <c r="D143" s="12"/>
      <c r="E143" s="17"/>
      <c r="F143" s="17"/>
      <c r="G143" s="12"/>
    </row>
    <row r="144" spans="1:7" x14ac:dyDescent="0.35">
      <c r="A144" s="12"/>
      <c r="B144" s="12"/>
      <c r="C144" s="18"/>
      <c r="D144" s="12"/>
      <c r="E144" s="17"/>
      <c r="F144" s="17"/>
      <c r="G144" s="12"/>
    </row>
    <row r="145" spans="1:7" x14ac:dyDescent="0.35">
      <c r="A145" s="12"/>
      <c r="B145" s="12"/>
      <c r="C145" s="18"/>
      <c r="D145" s="12"/>
      <c r="E145" s="17"/>
      <c r="F145" s="17"/>
      <c r="G145" s="12"/>
    </row>
    <row r="146" spans="1:7" x14ac:dyDescent="0.35">
      <c r="A146" s="12"/>
      <c r="B146" s="12"/>
      <c r="C146" s="18"/>
      <c r="D146" s="12"/>
      <c r="E146" s="17"/>
      <c r="F146" s="17"/>
      <c r="G146" s="12"/>
    </row>
    <row r="147" spans="1:7" x14ac:dyDescent="0.35">
      <c r="A147" s="12"/>
      <c r="B147" s="12"/>
      <c r="C147" s="18"/>
      <c r="D147" s="12"/>
      <c r="E147" s="17"/>
      <c r="F147" s="17"/>
      <c r="G147" s="12"/>
    </row>
    <row r="148" spans="1:7" x14ac:dyDescent="0.35">
      <c r="A148" s="12"/>
      <c r="B148" s="12"/>
      <c r="C148" s="18"/>
      <c r="D148" s="12"/>
      <c r="E148" s="17"/>
      <c r="F148" s="17"/>
      <c r="G148" s="12"/>
    </row>
    <row r="149" spans="1:7" x14ac:dyDescent="0.35">
      <c r="A149" s="12"/>
      <c r="B149" s="12"/>
      <c r="C149" s="18"/>
      <c r="D149" s="12"/>
      <c r="E149" s="17"/>
      <c r="F149" s="17"/>
      <c r="G149" s="12"/>
    </row>
    <row r="150" spans="1:7" x14ac:dyDescent="0.35">
      <c r="A150" s="12"/>
      <c r="B150" s="12"/>
      <c r="C150" s="18"/>
      <c r="D150" s="12"/>
      <c r="E150" s="17"/>
      <c r="F150" s="17"/>
      <c r="G150" s="12"/>
    </row>
    <row r="151" spans="1:7" x14ac:dyDescent="0.35">
      <c r="A151" s="12"/>
      <c r="B151" s="12"/>
      <c r="C151" s="18"/>
      <c r="D151" s="12"/>
      <c r="E151" s="17"/>
      <c r="F151" s="17"/>
      <c r="G151" s="12"/>
    </row>
    <row r="152" spans="1:7" x14ac:dyDescent="0.35">
      <c r="A152" s="12"/>
      <c r="B152" s="12"/>
      <c r="C152" s="18"/>
      <c r="D152" s="12"/>
      <c r="E152" s="17"/>
      <c r="F152" s="17"/>
      <c r="G152" s="12"/>
    </row>
    <row r="153" spans="1:7" x14ac:dyDescent="0.35">
      <c r="A153" s="12"/>
      <c r="B153" s="12"/>
      <c r="C153" s="18"/>
      <c r="D153" s="12"/>
      <c r="E153" s="17"/>
      <c r="F153" s="17"/>
      <c r="G153" s="12"/>
    </row>
    <row r="154" spans="1:7" x14ac:dyDescent="0.35">
      <c r="A154" s="12"/>
      <c r="B154" s="12"/>
      <c r="C154" s="18"/>
      <c r="D154" s="12"/>
      <c r="E154" s="17"/>
      <c r="F154" s="17"/>
      <c r="G154" s="12"/>
    </row>
    <row r="155" spans="1:7" x14ac:dyDescent="0.35">
      <c r="A155" s="12"/>
      <c r="B155" s="12"/>
      <c r="C155" s="18"/>
      <c r="D155" s="12"/>
      <c r="E155" s="17"/>
      <c r="F155" s="17"/>
      <c r="G155" s="12"/>
    </row>
    <row r="156" spans="1:7" x14ac:dyDescent="0.35">
      <c r="A156" s="12"/>
      <c r="B156" s="12"/>
      <c r="C156" s="18"/>
      <c r="D156" s="12"/>
      <c r="E156" s="17"/>
      <c r="F156" s="17"/>
      <c r="G156" s="12"/>
    </row>
    <row r="157" spans="1:7" x14ac:dyDescent="0.35">
      <c r="A157" s="12"/>
      <c r="B157" s="12"/>
      <c r="C157" s="18"/>
      <c r="D157" s="12"/>
      <c r="E157" s="17"/>
      <c r="F157" s="17"/>
      <c r="G157" s="12"/>
    </row>
    <row r="158" spans="1:7" x14ac:dyDescent="0.35">
      <c r="A158" s="12"/>
      <c r="B158" s="12"/>
      <c r="C158" s="18"/>
      <c r="D158" s="12"/>
      <c r="E158" s="17"/>
      <c r="F158" s="17"/>
      <c r="G158" s="12"/>
    </row>
    <row r="159" spans="1:7" x14ac:dyDescent="0.35">
      <c r="A159" s="12"/>
      <c r="B159" s="12"/>
      <c r="C159" s="18"/>
      <c r="D159" s="12"/>
      <c r="E159" s="17"/>
      <c r="F159" s="17"/>
      <c r="G159" s="12"/>
    </row>
    <row r="160" spans="1:7" x14ac:dyDescent="0.35">
      <c r="A160" s="12"/>
      <c r="B160" s="12"/>
      <c r="C160" s="18"/>
      <c r="D160" s="12"/>
      <c r="E160" s="17"/>
      <c r="F160" s="17"/>
      <c r="G160" s="12"/>
    </row>
    <row r="161" spans="1:7" x14ac:dyDescent="0.35">
      <c r="A161" s="12"/>
      <c r="B161" s="12"/>
      <c r="C161" s="18"/>
      <c r="D161" s="12"/>
      <c r="E161" s="17"/>
      <c r="F161" s="17"/>
      <c r="G161" s="12"/>
    </row>
    <row r="162" spans="1:7" x14ac:dyDescent="0.35">
      <c r="A162" s="12"/>
      <c r="B162" s="12"/>
      <c r="C162" s="18"/>
      <c r="D162" s="12"/>
      <c r="E162" s="17"/>
      <c r="F162" s="17"/>
      <c r="G162" s="12"/>
    </row>
    <row r="163" spans="1:7" x14ac:dyDescent="0.35">
      <c r="A163" s="12"/>
      <c r="B163" s="12"/>
      <c r="C163" s="18"/>
      <c r="D163" s="12"/>
      <c r="E163" s="17"/>
      <c r="F163" s="17"/>
      <c r="G163" s="12"/>
    </row>
    <row r="164" spans="1:7" x14ac:dyDescent="0.35">
      <c r="A164" s="12"/>
      <c r="B164" s="12"/>
      <c r="C164" s="18"/>
      <c r="D164" s="12"/>
      <c r="E164" s="17"/>
      <c r="F164" s="17"/>
      <c r="G164" s="12"/>
    </row>
    <row r="165" spans="1:7" x14ac:dyDescent="0.35">
      <c r="A165" s="12"/>
      <c r="B165" s="12"/>
      <c r="C165" s="18"/>
      <c r="D165" s="12"/>
      <c r="E165" s="17"/>
      <c r="F165" s="17"/>
      <c r="G165" s="12"/>
    </row>
    <row r="166" spans="1:7" x14ac:dyDescent="0.35">
      <c r="A166" s="12"/>
      <c r="B166" s="12"/>
      <c r="C166" s="18"/>
      <c r="D166" s="12"/>
      <c r="E166" s="17"/>
      <c r="F166" s="17"/>
      <c r="G166" s="12"/>
    </row>
    <row r="167" spans="1:7" x14ac:dyDescent="0.35">
      <c r="A167" s="12"/>
      <c r="B167" s="12"/>
      <c r="C167" s="18"/>
      <c r="D167" s="12"/>
      <c r="E167" s="17"/>
      <c r="F167" s="17"/>
      <c r="G167" s="12"/>
    </row>
    <row r="168" spans="1:7" x14ac:dyDescent="0.35">
      <c r="A168" s="12"/>
      <c r="B168" s="12"/>
      <c r="C168" s="18"/>
      <c r="D168" s="12"/>
      <c r="E168" s="17"/>
      <c r="F168" s="17"/>
      <c r="G168" s="12"/>
    </row>
    <row r="169" spans="1:7" x14ac:dyDescent="0.35">
      <c r="A169" s="12"/>
      <c r="B169" s="12"/>
      <c r="C169" s="18"/>
      <c r="D169" s="12"/>
      <c r="E169" s="17"/>
      <c r="F169" s="17"/>
      <c r="G169" s="12"/>
    </row>
    <row r="170" spans="1:7" x14ac:dyDescent="0.35">
      <c r="A170" s="12"/>
      <c r="B170" s="12"/>
      <c r="C170" s="18"/>
      <c r="D170" s="12"/>
      <c r="E170" s="17"/>
      <c r="F170" s="17"/>
      <c r="G170" s="12"/>
    </row>
    <row r="171" spans="1:7" x14ac:dyDescent="0.35">
      <c r="A171" s="12"/>
      <c r="B171" s="12"/>
      <c r="C171" s="18"/>
      <c r="D171" s="12"/>
      <c r="E171" s="17"/>
      <c r="F171" s="17"/>
      <c r="G171" s="12"/>
    </row>
    <row r="172" spans="1:7" x14ac:dyDescent="0.35">
      <c r="A172" s="12"/>
      <c r="B172" s="12"/>
      <c r="C172" s="18"/>
      <c r="D172" s="12"/>
      <c r="E172" s="17"/>
      <c r="F172" s="17"/>
      <c r="G172" s="12"/>
    </row>
    <row r="173" spans="1:7" x14ac:dyDescent="0.35">
      <c r="A173" s="12"/>
      <c r="B173" s="12"/>
      <c r="C173" s="18"/>
      <c r="D173" s="12"/>
      <c r="E173" s="17"/>
      <c r="F173" s="17"/>
      <c r="G173" s="12"/>
    </row>
    <row r="174" spans="1:7" x14ac:dyDescent="0.35">
      <c r="A174" s="12"/>
      <c r="B174" s="12"/>
      <c r="C174" s="18"/>
      <c r="D174" s="12"/>
      <c r="E174" s="17"/>
      <c r="F174" s="17"/>
      <c r="G174" s="12"/>
    </row>
    <row r="175" spans="1:7" x14ac:dyDescent="0.35">
      <c r="A175" s="12"/>
      <c r="B175" s="12"/>
      <c r="C175" s="18"/>
      <c r="D175" s="12"/>
      <c r="E175" s="17"/>
      <c r="F175" s="17"/>
      <c r="G175" s="12"/>
    </row>
    <row r="176" spans="1:7" x14ac:dyDescent="0.35">
      <c r="A176" s="12"/>
      <c r="B176" s="12"/>
      <c r="C176" s="18"/>
      <c r="D176" s="12"/>
      <c r="E176" s="17"/>
      <c r="F176" s="17"/>
      <c r="G176" s="12"/>
    </row>
    <row r="177" spans="1:7" x14ac:dyDescent="0.35">
      <c r="A177" s="12"/>
      <c r="B177" s="12"/>
      <c r="C177" s="18"/>
      <c r="D177" s="12"/>
      <c r="E177" s="17"/>
      <c r="F177" s="17"/>
      <c r="G177" s="12"/>
    </row>
    <row r="178" spans="1:7" x14ac:dyDescent="0.35">
      <c r="A178" s="12"/>
      <c r="B178" s="12"/>
      <c r="C178" s="18"/>
      <c r="D178" s="12"/>
      <c r="E178" s="17"/>
      <c r="F178" s="17"/>
      <c r="G178" s="12"/>
    </row>
    <row r="179" spans="1:7" x14ac:dyDescent="0.35">
      <c r="A179" s="12"/>
      <c r="B179" s="12"/>
      <c r="C179" s="18"/>
      <c r="D179" s="12"/>
      <c r="E179" s="17"/>
      <c r="F179" s="17"/>
      <c r="G179" s="12"/>
    </row>
    <row r="180" spans="1:7" x14ac:dyDescent="0.35">
      <c r="A180" s="12"/>
      <c r="B180" s="12"/>
      <c r="C180" s="18"/>
      <c r="D180" s="12"/>
      <c r="E180" s="17"/>
      <c r="F180" s="17"/>
      <c r="G180" s="12"/>
    </row>
    <row r="181" spans="1:7" x14ac:dyDescent="0.35">
      <c r="A181" s="12"/>
      <c r="B181" s="12"/>
      <c r="C181" s="18"/>
      <c r="D181" s="12"/>
      <c r="E181" s="17"/>
      <c r="F181" s="17"/>
      <c r="G181" s="12"/>
    </row>
    <row r="182" spans="1:7" x14ac:dyDescent="0.35">
      <c r="A182" s="12"/>
      <c r="B182" s="12"/>
      <c r="C182" s="18"/>
      <c r="D182" s="12"/>
      <c r="E182" s="17"/>
      <c r="F182" s="17"/>
      <c r="G182" s="12"/>
    </row>
    <row r="183" spans="1:7" x14ac:dyDescent="0.35">
      <c r="A183" s="12"/>
      <c r="B183" s="12"/>
      <c r="C183" s="18"/>
      <c r="D183" s="12"/>
      <c r="E183" s="17"/>
      <c r="F183" s="17"/>
      <c r="G183" s="12"/>
    </row>
    <row r="184" spans="1:7" x14ac:dyDescent="0.35">
      <c r="A184" s="12"/>
      <c r="B184" s="12"/>
      <c r="C184" s="18"/>
      <c r="D184" s="12"/>
      <c r="E184" s="17"/>
      <c r="F184" s="17"/>
      <c r="G184" s="12"/>
    </row>
    <row r="185" spans="1:7" x14ac:dyDescent="0.35">
      <c r="A185" s="12"/>
      <c r="B185" s="12"/>
      <c r="C185" s="18"/>
      <c r="D185" s="12"/>
      <c r="E185" s="17"/>
      <c r="F185" s="17"/>
      <c r="G185" s="12"/>
    </row>
    <row r="186" spans="1:7" x14ac:dyDescent="0.35">
      <c r="A186" s="12"/>
      <c r="B186" s="12"/>
      <c r="C186" s="18"/>
      <c r="D186" s="12"/>
      <c r="E186" s="17"/>
      <c r="F186" s="17"/>
      <c r="G186" s="12"/>
    </row>
    <row r="187" spans="1:7" x14ac:dyDescent="0.35">
      <c r="A187" s="12"/>
      <c r="B187" s="12"/>
      <c r="C187" s="18"/>
      <c r="D187" s="12"/>
      <c r="E187" s="17"/>
      <c r="F187" s="17"/>
      <c r="G187" s="12"/>
    </row>
    <row r="188" spans="1:7" x14ac:dyDescent="0.35">
      <c r="A188" s="12"/>
      <c r="B188" s="12"/>
      <c r="C188" s="18"/>
      <c r="D188" s="12"/>
      <c r="E188" s="17"/>
      <c r="F188" s="17"/>
      <c r="G188" s="12"/>
    </row>
    <row r="189" spans="1:7" x14ac:dyDescent="0.35">
      <c r="A189" s="12"/>
      <c r="B189" s="12"/>
      <c r="C189" s="18"/>
      <c r="D189" s="12"/>
      <c r="E189" s="17"/>
      <c r="F189" s="17"/>
      <c r="G189" s="12"/>
    </row>
    <row r="190" spans="1:7" x14ac:dyDescent="0.35">
      <c r="A190" s="12"/>
      <c r="B190" s="12"/>
      <c r="C190" s="18"/>
      <c r="D190" s="12"/>
      <c r="E190" s="17"/>
      <c r="F190" s="17"/>
      <c r="G190" s="12"/>
    </row>
    <row r="191" spans="1:7" x14ac:dyDescent="0.35">
      <c r="A191" s="12"/>
      <c r="B191" s="12"/>
      <c r="C191" s="18"/>
      <c r="D191" s="12"/>
      <c r="E191" s="17"/>
      <c r="F191" s="17"/>
      <c r="G191" s="12"/>
    </row>
    <row r="192" spans="1:7" x14ac:dyDescent="0.35">
      <c r="A192" s="12"/>
      <c r="B192" s="12"/>
      <c r="C192" s="18"/>
      <c r="D192" s="12"/>
      <c r="E192" s="17"/>
      <c r="F192" s="17"/>
      <c r="G192" s="12"/>
    </row>
    <row r="193" spans="1:7" x14ac:dyDescent="0.35">
      <c r="A193" s="12"/>
      <c r="B193" s="12"/>
      <c r="C193" s="18"/>
      <c r="D193" s="12"/>
      <c r="E193" s="17"/>
      <c r="F193" s="17"/>
      <c r="G193" s="12"/>
    </row>
    <row r="194" spans="1:7" x14ac:dyDescent="0.35">
      <c r="A194" s="12"/>
      <c r="B194" s="12"/>
      <c r="C194" s="18"/>
      <c r="D194" s="12"/>
      <c r="E194" s="17"/>
      <c r="F194" s="17"/>
      <c r="G194" s="12"/>
    </row>
    <row r="195" spans="1:7" x14ac:dyDescent="0.35">
      <c r="A195" s="12"/>
      <c r="B195" s="12"/>
      <c r="C195" s="18"/>
      <c r="D195" s="12"/>
      <c r="E195" s="17"/>
      <c r="F195" s="17"/>
      <c r="G195" s="12"/>
    </row>
    <row r="196" spans="1:7" x14ac:dyDescent="0.35">
      <c r="A196" s="12"/>
      <c r="B196" s="12"/>
      <c r="C196" s="18"/>
      <c r="D196" s="12"/>
      <c r="E196" s="17"/>
      <c r="F196" s="17"/>
      <c r="G196" s="12"/>
    </row>
    <row r="197" spans="1:7" x14ac:dyDescent="0.35">
      <c r="A197" s="12"/>
      <c r="B197" s="12"/>
      <c r="C197" s="18"/>
      <c r="D197" s="12"/>
      <c r="E197" s="17"/>
      <c r="F197" s="17"/>
      <c r="G197" s="12"/>
    </row>
    <row r="198" spans="1:7" x14ac:dyDescent="0.35">
      <c r="A198" s="12"/>
      <c r="B198" s="12"/>
      <c r="C198" s="18"/>
      <c r="D198" s="12"/>
      <c r="E198" s="17"/>
      <c r="F198" s="17"/>
      <c r="G198" s="12"/>
    </row>
    <row r="199" spans="1:7" x14ac:dyDescent="0.35">
      <c r="A199" s="12"/>
      <c r="B199" s="12"/>
      <c r="C199" s="18"/>
      <c r="D199" s="12"/>
      <c r="E199" s="17"/>
      <c r="F199" s="17"/>
      <c r="G199" s="12"/>
    </row>
    <row r="200" spans="1:7" x14ac:dyDescent="0.35">
      <c r="A200" s="12"/>
      <c r="B200" s="12"/>
      <c r="C200" s="18"/>
      <c r="D200" s="12"/>
      <c r="E200" s="17"/>
      <c r="F200" s="17"/>
      <c r="G200" s="12"/>
    </row>
    <row r="201" spans="1:7" x14ac:dyDescent="0.35">
      <c r="A201" s="12"/>
      <c r="B201" s="12"/>
      <c r="C201" s="18"/>
      <c r="D201" s="12"/>
      <c r="E201" s="17"/>
      <c r="F201" s="17"/>
      <c r="G201" s="12"/>
    </row>
    <row r="202" spans="1:7" x14ac:dyDescent="0.35">
      <c r="A202" s="12"/>
      <c r="B202" s="12"/>
      <c r="C202" s="18"/>
      <c r="D202" s="12"/>
      <c r="E202" s="17"/>
      <c r="F202" s="17"/>
      <c r="G202" s="12"/>
    </row>
    <row r="203" spans="1:7" x14ac:dyDescent="0.35">
      <c r="A203" s="12"/>
      <c r="B203" s="12"/>
      <c r="C203" s="18"/>
      <c r="D203" s="12"/>
      <c r="E203" s="17"/>
      <c r="F203" s="17"/>
      <c r="G203" s="12"/>
    </row>
    <row r="204" spans="1:7" x14ac:dyDescent="0.35">
      <c r="A204" s="12"/>
      <c r="B204" s="12"/>
      <c r="C204" s="18"/>
      <c r="D204" s="12"/>
      <c r="E204" s="17"/>
      <c r="F204" s="17"/>
      <c r="G204" s="12"/>
    </row>
    <row r="205" spans="1:7" x14ac:dyDescent="0.35">
      <c r="A205" s="12"/>
      <c r="B205" s="12"/>
      <c r="C205" s="18"/>
      <c r="D205" s="12"/>
      <c r="E205" s="17"/>
      <c r="F205" s="17"/>
      <c r="G205" s="12"/>
    </row>
    <row r="206" spans="1:7" x14ac:dyDescent="0.35">
      <c r="A206" s="12"/>
      <c r="B206" s="12"/>
      <c r="C206" s="18"/>
      <c r="D206" s="12"/>
      <c r="E206" s="17"/>
      <c r="F206" s="17"/>
      <c r="G206" s="12"/>
    </row>
    <row r="207" spans="1:7" x14ac:dyDescent="0.35">
      <c r="A207" s="12"/>
      <c r="B207" s="12"/>
      <c r="C207" s="18"/>
      <c r="D207" s="12"/>
      <c r="E207" s="17"/>
      <c r="F207" s="17"/>
      <c r="G207" s="12"/>
    </row>
    <row r="208" spans="1:7" x14ac:dyDescent="0.35">
      <c r="A208" s="12"/>
      <c r="B208" s="12"/>
      <c r="C208" s="18"/>
      <c r="D208" s="12"/>
      <c r="E208" s="17"/>
      <c r="F208" s="17"/>
      <c r="G208" s="12"/>
    </row>
    <row r="209" spans="1:7" x14ac:dyDescent="0.35">
      <c r="A209" s="12"/>
      <c r="B209" s="12"/>
      <c r="C209" s="18"/>
      <c r="D209" s="12"/>
      <c r="E209" s="17"/>
      <c r="F209" s="17"/>
      <c r="G209" s="12"/>
    </row>
    <row r="210" spans="1:7" x14ac:dyDescent="0.35">
      <c r="A210" s="12"/>
      <c r="B210" s="12"/>
      <c r="C210" s="18"/>
      <c r="D210" s="12"/>
      <c r="E210" s="17"/>
      <c r="F210" s="17"/>
      <c r="G210" s="12"/>
    </row>
    <row r="211" spans="1:7" x14ac:dyDescent="0.35">
      <c r="A211" s="12"/>
      <c r="B211" s="12"/>
      <c r="C211" s="18"/>
      <c r="D211" s="12"/>
      <c r="E211" s="17"/>
      <c r="F211" s="17"/>
      <c r="G211" s="12"/>
    </row>
    <row r="212" spans="1:7" x14ac:dyDescent="0.35">
      <c r="A212" s="12"/>
      <c r="B212" s="12"/>
      <c r="C212" s="18"/>
      <c r="D212" s="12"/>
      <c r="E212" s="17"/>
      <c r="F212" s="17"/>
      <c r="G212" s="12"/>
    </row>
    <row r="213" spans="1:7" x14ac:dyDescent="0.35">
      <c r="A213" s="12"/>
      <c r="B213" s="12"/>
      <c r="C213" s="18"/>
      <c r="D213" s="12"/>
      <c r="E213" s="17"/>
      <c r="F213" s="17"/>
      <c r="G213" s="12"/>
    </row>
    <row r="214" spans="1:7" x14ac:dyDescent="0.35">
      <c r="A214" s="12"/>
      <c r="B214" s="12"/>
      <c r="C214" s="18"/>
      <c r="D214" s="12"/>
      <c r="E214" s="17"/>
      <c r="F214" s="17"/>
      <c r="G214" s="12"/>
    </row>
    <row r="215" spans="1:7" x14ac:dyDescent="0.35">
      <c r="A215" s="12"/>
      <c r="B215" s="12"/>
      <c r="C215" s="18"/>
      <c r="D215" s="12"/>
      <c r="E215" s="17"/>
      <c r="F215" s="17"/>
      <c r="G215" s="12"/>
    </row>
    <row r="216" spans="1:7" x14ac:dyDescent="0.35">
      <c r="A216" s="12"/>
      <c r="B216" s="12"/>
      <c r="C216" s="18"/>
      <c r="D216" s="12"/>
      <c r="E216" s="17"/>
      <c r="F216" s="17"/>
      <c r="G216" s="12"/>
    </row>
    <row r="217" spans="1:7" x14ac:dyDescent="0.35">
      <c r="A217" s="12"/>
      <c r="B217" s="12"/>
      <c r="C217" s="18"/>
      <c r="D217" s="12"/>
      <c r="E217" s="17"/>
      <c r="F217" s="17"/>
      <c r="G217" s="12"/>
    </row>
    <row r="218" spans="1:7" x14ac:dyDescent="0.35">
      <c r="A218" s="12"/>
      <c r="B218" s="12"/>
      <c r="C218" s="18"/>
      <c r="D218" s="12"/>
      <c r="E218" s="17"/>
      <c r="F218" s="17"/>
      <c r="G218" s="12"/>
    </row>
    <row r="219" spans="1:7" x14ac:dyDescent="0.35">
      <c r="A219" s="12"/>
      <c r="B219" s="12"/>
      <c r="C219" s="18"/>
      <c r="D219" s="12"/>
      <c r="E219" s="17"/>
      <c r="F219" s="17"/>
      <c r="G219" s="12"/>
    </row>
    <row r="220" spans="1:7" x14ac:dyDescent="0.35">
      <c r="A220" s="12"/>
      <c r="B220" s="12"/>
      <c r="C220" s="18"/>
      <c r="D220" s="12"/>
      <c r="E220" s="17"/>
      <c r="F220" s="17"/>
      <c r="G220" s="12"/>
    </row>
    <row r="221" spans="1:7" x14ac:dyDescent="0.35">
      <c r="A221" s="12"/>
      <c r="B221" s="12"/>
      <c r="C221" s="18"/>
      <c r="D221" s="12"/>
      <c r="E221" s="17"/>
      <c r="F221" s="17"/>
      <c r="G221" s="12"/>
    </row>
    <row r="222" spans="1:7" x14ac:dyDescent="0.35">
      <c r="A222" s="12"/>
      <c r="B222" s="12"/>
      <c r="C222" s="18"/>
      <c r="D222" s="12"/>
      <c r="E222" s="17"/>
      <c r="F222" s="17"/>
      <c r="G222" s="12"/>
    </row>
    <row r="223" spans="1:7" x14ac:dyDescent="0.35">
      <c r="A223" s="12"/>
      <c r="B223" s="12"/>
      <c r="C223" s="18"/>
      <c r="D223" s="12"/>
      <c r="E223" s="17"/>
      <c r="F223" s="17"/>
      <c r="G223" s="12"/>
    </row>
    <row r="224" spans="1:7" x14ac:dyDescent="0.35">
      <c r="A224" s="12"/>
      <c r="B224" s="12"/>
      <c r="C224" s="18"/>
      <c r="D224" s="12"/>
      <c r="E224" s="17"/>
      <c r="F224" s="17"/>
      <c r="G224" s="12"/>
    </row>
    <row r="225" spans="1:7" x14ac:dyDescent="0.35">
      <c r="A225" s="12"/>
      <c r="B225" s="12"/>
      <c r="C225" s="18"/>
      <c r="D225" s="12"/>
      <c r="E225" s="17"/>
      <c r="F225" s="17"/>
      <c r="G225" s="12"/>
    </row>
    <row r="226" spans="1:7" x14ac:dyDescent="0.35">
      <c r="A226" s="12"/>
      <c r="B226" s="12"/>
      <c r="C226" s="18"/>
      <c r="D226" s="12"/>
      <c r="E226" s="17"/>
      <c r="F226" s="17"/>
      <c r="G226" s="12"/>
    </row>
    <row r="227" spans="1:7" x14ac:dyDescent="0.35">
      <c r="A227" s="12"/>
      <c r="B227" s="12"/>
      <c r="C227" s="18"/>
      <c r="D227" s="12"/>
      <c r="E227" s="17"/>
      <c r="F227" s="17"/>
      <c r="G227" s="12"/>
    </row>
    <row r="228" spans="1:7" x14ac:dyDescent="0.35">
      <c r="A228" s="12"/>
      <c r="B228" s="12"/>
      <c r="C228" s="18"/>
      <c r="D228" s="12"/>
      <c r="E228" s="17"/>
      <c r="F228" s="17"/>
      <c r="G228" s="12"/>
    </row>
    <row r="229" spans="1:7" x14ac:dyDescent="0.35">
      <c r="A229" s="12"/>
      <c r="B229" s="12"/>
      <c r="C229" s="18"/>
      <c r="D229" s="12"/>
      <c r="E229" s="17"/>
      <c r="F229" s="17"/>
      <c r="G229" s="12"/>
    </row>
    <row r="230" spans="1:7" x14ac:dyDescent="0.35">
      <c r="A230" s="12"/>
      <c r="B230" s="12"/>
      <c r="C230" s="18"/>
      <c r="D230" s="12"/>
      <c r="E230" s="17"/>
      <c r="F230" s="17"/>
      <c r="G230" s="12"/>
    </row>
    <row r="231" spans="1:7" x14ac:dyDescent="0.35">
      <c r="A231" s="12"/>
      <c r="B231" s="12"/>
      <c r="C231" s="18"/>
      <c r="D231" s="12"/>
      <c r="E231" s="17"/>
      <c r="F231" s="17"/>
      <c r="G231" s="12"/>
    </row>
    <row r="232" spans="1:7" x14ac:dyDescent="0.35">
      <c r="A232" s="12"/>
      <c r="B232" s="12"/>
      <c r="C232" s="18"/>
      <c r="D232" s="12"/>
      <c r="E232" s="17"/>
      <c r="F232" s="17"/>
      <c r="G232" s="12"/>
    </row>
    <row r="233" spans="1:7" x14ac:dyDescent="0.35">
      <c r="A233" s="12"/>
      <c r="B233" s="12"/>
      <c r="C233" s="18"/>
      <c r="D233" s="12"/>
      <c r="E233" s="17"/>
      <c r="F233" s="17"/>
      <c r="G233" s="12"/>
    </row>
    <row r="234" spans="1:7" x14ac:dyDescent="0.35">
      <c r="A234" s="12"/>
      <c r="B234" s="12"/>
      <c r="C234" s="18"/>
      <c r="D234" s="12"/>
      <c r="E234" s="17"/>
      <c r="F234" s="17"/>
      <c r="G234" s="12"/>
    </row>
    <row r="235" spans="1:7" x14ac:dyDescent="0.35">
      <c r="A235" s="12"/>
      <c r="B235" s="12"/>
      <c r="C235" s="18"/>
      <c r="D235" s="12"/>
      <c r="E235" s="17"/>
      <c r="F235" s="17"/>
      <c r="G235" s="12"/>
    </row>
    <row r="236" spans="1:7" x14ac:dyDescent="0.35">
      <c r="A236" s="12"/>
      <c r="B236" s="12"/>
      <c r="C236" s="18"/>
      <c r="D236" s="12"/>
      <c r="E236" s="17"/>
      <c r="F236" s="17"/>
      <c r="G236" s="12"/>
    </row>
    <row r="237" spans="1:7" x14ac:dyDescent="0.35">
      <c r="A237" s="12"/>
      <c r="B237" s="12"/>
      <c r="C237" s="18"/>
      <c r="D237" s="12"/>
      <c r="E237" s="17"/>
      <c r="F237" s="17"/>
      <c r="G237" s="12"/>
    </row>
    <row r="238" spans="1:7" x14ac:dyDescent="0.35">
      <c r="A238" s="12"/>
      <c r="B238" s="12"/>
      <c r="C238" s="18"/>
      <c r="D238" s="12"/>
      <c r="E238" s="17"/>
      <c r="F238" s="17"/>
      <c r="G238" s="12"/>
    </row>
    <row r="239" spans="1:7" x14ac:dyDescent="0.35">
      <c r="A239" s="12"/>
      <c r="B239" s="12"/>
      <c r="C239" s="18"/>
      <c r="D239" s="12"/>
      <c r="E239" s="17"/>
      <c r="F239" s="17"/>
      <c r="G239" s="12"/>
    </row>
    <row r="240" spans="1:7" x14ac:dyDescent="0.35">
      <c r="A240" s="12"/>
      <c r="B240" s="12"/>
      <c r="C240" s="18"/>
      <c r="D240" s="12"/>
      <c r="E240" s="17"/>
      <c r="F240" s="17"/>
      <c r="G240" s="12"/>
    </row>
    <row r="241" spans="1:7" x14ac:dyDescent="0.35">
      <c r="A241" s="12"/>
      <c r="B241" s="12"/>
      <c r="C241" s="18"/>
      <c r="D241" s="12"/>
      <c r="E241" s="17"/>
      <c r="F241" s="17"/>
      <c r="G241" s="12"/>
    </row>
    <row r="242" spans="1:7" x14ac:dyDescent="0.35">
      <c r="A242" s="12"/>
      <c r="B242" s="12"/>
      <c r="C242" s="18"/>
      <c r="D242" s="12"/>
      <c r="E242" s="17"/>
      <c r="F242" s="17"/>
      <c r="G242" s="12"/>
    </row>
    <row r="243" spans="1:7" x14ac:dyDescent="0.35">
      <c r="A243" s="12"/>
      <c r="B243" s="12"/>
      <c r="C243" s="18"/>
      <c r="D243" s="12"/>
      <c r="E243" s="17"/>
      <c r="F243" s="17"/>
      <c r="G243" s="12"/>
    </row>
    <row r="244" spans="1:7" x14ac:dyDescent="0.35">
      <c r="A244" s="12"/>
      <c r="B244" s="12"/>
      <c r="C244" s="18"/>
      <c r="D244" s="12"/>
      <c r="E244" s="17"/>
      <c r="F244" s="17"/>
      <c r="G244" s="12"/>
    </row>
    <row r="245" spans="1:7" x14ac:dyDescent="0.35">
      <c r="A245" s="12"/>
      <c r="B245" s="12"/>
      <c r="C245" s="18"/>
      <c r="D245" s="12"/>
      <c r="E245" s="17"/>
      <c r="F245" s="17"/>
      <c r="G245" s="12"/>
    </row>
    <row r="246" spans="1:7" x14ac:dyDescent="0.35">
      <c r="A246" s="12"/>
      <c r="B246" s="12"/>
      <c r="C246" s="18"/>
      <c r="D246" s="12"/>
      <c r="E246" s="17"/>
      <c r="F246" s="17"/>
      <c r="G246" s="12"/>
    </row>
    <row r="247" spans="1:7" x14ac:dyDescent="0.35">
      <c r="A247" s="12"/>
      <c r="B247" s="12"/>
      <c r="C247" s="18"/>
      <c r="D247" s="12"/>
      <c r="E247" s="17"/>
      <c r="F247" s="17"/>
      <c r="G247" s="12"/>
    </row>
    <row r="248" spans="1:7" x14ac:dyDescent="0.35">
      <c r="A248" s="12"/>
      <c r="B248" s="12"/>
      <c r="C248" s="18"/>
      <c r="D248" s="12"/>
      <c r="E248" s="17"/>
      <c r="F248" s="17"/>
      <c r="G248" s="12"/>
    </row>
    <row r="249" spans="1:7" x14ac:dyDescent="0.35">
      <c r="A249" s="12"/>
      <c r="B249" s="12"/>
      <c r="C249" s="18"/>
      <c r="D249" s="12"/>
      <c r="E249" s="17"/>
      <c r="F249" s="17"/>
      <c r="G249" s="12"/>
    </row>
    <row r="250" spans="1:7" x14ac:dyDescent="0.35">
      <c r="A250" s="12"/>
      <c r="B250" s="12"/>
      <c r="C250" s="18"/>
      <c r="D250" s="12"/>
      <c r="E250" s="17"/>
      <c r="F250" s="17"/>
      <c r="G250" s="12"/>
    </row>
    <row r="251" spans="1:7" x14ac:dyDescent="0.35">
      <c r="A251" s="12"/>
      <c r="B251" s="12"/>
      <c r="C251" s="18"/>
      <c r="D251" s="12"/>
      <c r="E251" s="17"/>
      <c r="F251" s="17"/>
      <c r="G251" s="12"/>
    </row>
    <row r="252" spans="1:7" x14ac:dyDescent="0.35">
      <c r="A252" s="12"/>
      <c r="B252" s="12"/>
      <c r="C252" s="18"/>
      <c r="D252" s="12"/>
      <c r="E252" s="17"/>
      <c r="F252" s="17"/>
      <c r="G252" s="12"/>
    </row>
    <row r="253" spans="1:7" x14ac:dyDescent="0.35">
      <c r="A253" s="12"/>
      <c r="B253" s="12"/>
      <c r="C253" s="18"/>
      <c r="D253" s="12"/>
      <c r="E253" s="17"/>
      <c r="F253" s="17"/>
      <c r="G253" s="12"/>
    </row>
    <row r="254" spans="1:7" x14ac:dyDescent="0.35">
      <c r="A254" s="12"/>
      <c r="B254" s="12"/>
      <c r="C254" s="18"/>
      <c r="D254" s="12"/>
      <c r="E254" s="17"/>
      <c r="F254" s="17"/>
      <c r="G254" s="12"/>
    </row>
    <row r="255" spans="1:7" x14ac:dyDescent="0.35">
      <c r="A255" s="12"/>
      <c r="B255" s="12"/>
      <c r="C255" s="18"/>
      <c r="D255" s="12"/>
      <c r="E255" s="17"/>
      <c r="F255" s="17"/>
      <c r="G255" s="12"/>
    </row>
    <row r="256" spans="1:7" x14ac:dyDescent="0.35">
      <c r="A256" s="12"/>
      <c r="B256" s="12"/>
      <c r="C256" s="18"/>
      <c r="D256" s="12"/>
      <c r="E256" s="17"/>
      <c r="F256" s="17"/>
      <c r="G256" s="12"/>
    </row>
    <row r="257" spans="1:7" x14ac:dyDescent="0.35">
      <c r="A257" s="12"/>
      <c r="B257" s="12"/>
      <c r="C257" s="18"/>
      <c r="D257" s="12"/>
      <c r="E257" s="17"/>
      <c r="F257" s="17"/>
      <c r="G257" s="12"/>
    </row>
    <row r="258" spans="1:7" x14ac:dyDescent="0.35">
      <c r="A258" s="12"/>
      <c r="B258" s="12"/>
      <c r="C258" s="18"/>
      <c r="D258" s="12"/>
      <c r="E258" s="17"/>
      <c r="F258" s="17"/>
      <c r="G258" s="12"/>
    </row>
    <row r="259" spans="1:7" x14ac:dyDescent="0.35">
      <c r="A259" s="12"/>
      <c r="B259" s="12"/>
      <c r="C259" s="18"/>
      <c r="D259" s="12"/>
      <c r="E259" s="17"/>
      <c r="F259" s="17"/>
      <c r="G259" s="12"/>
    </row>
    <row r="260" spans="1:7" x14ac:dyDescent="0.35">
      <c r="A260" s="12"/>
      <c r="B260" s="12"/>
      <c r="C260" s="18"/>
      <c r="D260" s="12"/>
      <c r="E260" s="17"/>
      <c r="F260" s="17"/>
      <c r="G260" s="12"/>
    </row>
    <row r="261" spans="1:7" x14ac:dyDescent="0.35">
      <c r="A261" s="12"/>
      <c r="B261" s="12"/>
      <c r="C261" s="18"/>
      <c r="D261" s="12"/>
      <c r="E261" s="17"/>
      <c r="F261" s="17"/>
      <c r="G261" s="12"/>
    </row>
    <row r="262" spans="1:7" x14ac:dyDescent="0.35">
      <c r="A262" s="12"/>
      <c r="B262" s="12"/>
      <c r="C262" s="18"/>
      <c r="D262" s="12"/>
      <c r="E262" s="17"/>
      <c r="F262" s="17"/>
      <c r="G262" s="12"/>
    </row>
    <row r="263" spans="1:7" x14ac:dyDescent="0.35">
      <c r="A263" s="12"/>
      <c r="B263" s="12"/>
      <c r="C263" s="18"/>
      <c r="D263" s="12"/>
      <c r="E263" s="17"/>
      <c r="F263" s="17"/>
      <c r="G263" s="12"/>
    </row>
    <row r="264" spans="1:7" x14ac:dyDescent="0.35">
      <c r="A264" s="12"/>
      <c r="B264" s="12"/>
      <c r="C264" s="18"/>
      <c r="D264" s="12"/>
      <c r="E264" s="17"/>
      <c r="F264" s="17"/>
      <c r="G264" s="12"/>
    </row>
    <row r="265" spans="1:7" x14ac:dyDescent="0.35">
      <c r="A265" s="12"/>
      <c r="B265" s="12"/>
      <c r="C265" s="18"/>
      <c r="D265" s="12"/>
      <c r="E265" s="17"/>
      <c r="F265" s="17"/>
      <c r="G265" s="12"/>
    </row>
    <row r="266" spans="1:7" x14ac:dyDescent="0.35">
      <c r="A266" s="12"/>
      <c r="B266" s="12"/>
      <c r="C266" s="18"/>
      <c r="D266" s="12"/>
      <c r="E266" s="17"/>
      <c r="F266" s="17"/>
      <c r="G266" s="12"/>
    </row>
    <row r="267" spans="1:7" x14ac:dyDescent="0.35">
      <c r="A267" s="12"/>
      <c r="B267" s="12"/>
      <c r="C267" s="18"/>
      <c r="D267" s="12"/>
      <c r="E267" s="17"/>
      <c r="F267" s="17"/>
      <c r="G267" s="12"/>
    </row>
    <row r="268" spans="1:7" x14ac:dyDescent="0.35">
      <c r="A268" s="12"/>
      <c r="B268" s="12"/>
      <c r="C268" s="18"/>
      <c r="D268" s="12"/>
      <c r="E268" s="17"/>
      <c r="F268" s="17"/>
      <c r="G268" s="12"/>
    </row>
    <row r="269" spans="1:7" x14ac:dyDescent="0.35">
      <c r="A269" s="12"/>
      <c r="B269" s="12"/>
      <c r="C269" s="18"/>
      <c r="D269" s="12"/>
      <c r="E269" s="17"/>
      <c r="F269" s="17"/>
      <c r="G269" s="12"/>
    </row>
    <row r="270" spans="1:7" x14ac:dyDescent="0.35">
      <c r="A270" s="12"/>
      <c r="B270" s="12"/>
      <c r="C270" s="18"/>
      <c r="D270" s="12"/>
      <c r="E270" s="17"/>
      <c r="F270" s="17"/>
      <c r="G270" s="12"/>
    </row>
    <row r="271" spans="1:7" x14ac:dyDescent="0.35">
      <c r="A271" s="12"/>
      <c r="B271" s="12"/>
      <c r="C271" s="18"/>
      <c r="D271" s="12"/>
      <c r="E271" s="17"/>
      <c r="F271" s="17"/>
      <c r="G271" s="12"/>
    </row>
    <row r="272" spans="1:7" x14ac:dyDescent="0.35">
      <c r="A272" s="12"/>
      <c r="B272" s="12"/>
      <c r="C272" s="18"/>
      <c r="D272" s="12"/>
      <c r="E272" s="17"/>
      <c r="F272" s="17"/>
      <c r="G272" s="12"/>
    </row>
    <row r="273" spans="1:7" x14ac:dyDescent="0.35">
      <c r="A273" s="12"/>
      <c r="B273" s="12"/>
      <c r="C273" s="18"/>
      <c r="D273" s="12"/>
      <c r="E273" s="17"/>
      <c r="F273" s="17"/>
      <c r="G273" s="12"/>
    </row>
    <row r="274" spans="1:7" x14ac:dyDescent="0.35">
      <c r="A274" s="12"/>
      <c r="B274" s="12"/>
      <c r="C274" s="18"/>
      <c r="D274" s="12"/>
      <c r="E274" s="17"/>
      <c r="F274" s="17"/>
      <c r="G274" s="12"/>
    </row>
    <row r="275" spans="1:7" x14ac:dyDescent="0.35">
      <c r="A275" s="12"/>
      <c r="B275" s="12"/>
      <c r="C275" s="18"/>
      <c r="D275" s="12"/>
      <c r="E275" s="17"/>
      <c r="F275" s="17"/>
      <c r="G275" s="12"/>
    </row>
    <row r="276" spans="1:7" x14ac:dyDescent="0.35">
      <c r="A276" s="12"/>
      <c r="B276" s="12"/>
      <c r="C276" s="18"/>
      <c r="D276" s="12"/>
      <c r="E276" s="17"/>
      <c r="F276" s="17"/>
      <c r="G276" s="12"/>
    </row>
    <row r="277" spans="1:7" x14ac:dyDescent="0.35">
      <c r="A277" s="12"/>
      <c r="B277" s="12"/>
      <c r="C277" s="18"/>
      <c r="D277" s="12"/>
      <c r="E277" s="17"/>
      <c r="F277" s="17"/>
      <c r="G277" s="12"/>
    </row>
    <row r="278" spans="1:7" x14ac:dyDescent="0.35">
      <c r="A278" s="12"/>
      <c r="B278" s="12"/>
      <c r="C278" s="18"/>
      <c r="D278" s="12"/>
      <c r="E278" s="17"/>
      <c r="F278" s="17"/>
      <c r="G278" s="12"/>
    </row>
    <row r="279" spans="1:7" x14ac:dyDescent="0.35">
      <c r="A279" s="12"/>
      <c r="B279" s="12"/>
      <c r="C279" s="18"/>
      <c r="D279" s="12"/>
      <c r="E279" s="17"/>
      <c r="F279" s="17"/>
      <c r="G279" s="12"/>
    </row>
    <row r="280" spans="1:7" x14ac:dyDescent="0.35">
      <c r="A280" s="12"/>
      <c r="B280" s="12"/>
      <c r="C280" s="18"/>
      <c r="D280" s="12"/>
      <c r="E280" s="17"/>
      <c r="F280" s="17"/>
      <c r="G280" s="12"/>
    </row>
    <row r="281" spans="1:7" x14ac:dyDescent="0.35">
      <c r="A281" s="12"/>
      <c r="B281" s="12"/>
      <c r="C281" s="18"/>
      <c r="D281" s="12"/>
      <c r="E281" s="17"/>
      <c r="F281" s="17"/>
      <c r="G281" s="12"/>
    </row>
    <row r="282" spans="1:7" x14ac:dyDescent="0.35">
      <c r="A282" s="12"/>
      <c r="B282" s="12"/>
      <c r="C282" s="18"/>
      <c r="D282" s="12"/>
      <c r="E282" s="17"/>
      <c r="F282" s="17"/>
      <c r="G282" s="12"/>
    </row>
    <row r="283" spans="1:7" x14ac:dyDescent="0.35">
      <c r="A283" s="12"/>
      <c r="B283" s="12"/>
      <c r="C283" s="18"/>
      <c r="D283" s="12"/>
      <c r="E283" s="17"/>
      <c r="F283" s="17"/>
      <c r="G283" s="12"/>
    </row>
    <row r="284" spans="1:7" x14ac:dyDescent="0.35">
      <c r="A284" s="12"/>
      <c r="B284" s="12"/>
      <c r="C284" s="18"/>
      <c r="D284" s="12"/>
      <c r="E284" s="17"/>
      <c r="F284" s="17"/>
      <c r="G284" s="12"/>
    </row>
    <row r="285" spans="1:7" x14ac:dyDescent="0.35">
      <c r="A285" s="12"/>
      <c r="B285" s="12"/>
      <c r="C285" s="18"/>
      <c r="D285" s="12"/>
      <c r="E285" s="17"/>
      <c r="F285" s="17"/>
      <c r="G285" s="12"/>
    </row>
    <row r="286" spans="1:7" x14ac:dyDescent="0.35">
      <c r="A286" s="12"/>
      <c r="B286" s="12"/>
      <c r="C286" s="18"/>
      <c r="D286" s="12"/>
      <c r="E286" s="17"/>
      <c r="F286" s="17"/>
      <c r="G286" s="12"/>
    </row>
    <row r="287" spans="1:7" x14ac:dyDescent="0.35">
      <c r="A287" s="12"/>
      <c r="B287" s="12"/>
      <c r="C287" s="18"/>
      <c r="D287" s="12"/>
      <c r="E287" s="17"/>
      <c r="F287" s="17"/>
      <c r="G287" s="12"/>
    </row>
    <row r="288" spans="1:7" x14ac:dyDescent="0.35">
      <c r="A288" s="12"/>
      <c r="B288" s="12"/>
      <c r="C288" s="18"/>
      <c r="D288" s="12"/>
      <c r="E288" s="17"/>
      <c r="F288" s="17"/>
      <c r="G288" s="12"/>
    </row>
    <row r="289" spans="1:7" x14ac:dyDescent="0.35">
      <c r="A289" s="12"/>
      <c r="B289" s="12"/>
      <c r="C289" s="18"/>
      <c r="D289" s="12"/>
      <c r="E289" s="17"/>
      <c r="F289" s="17"/>
      <c r="G289" s="12"/>
    </row>
    <row r="290" spans="1:7" x14ac:dyDescent="0.35">
      <c r="A290" s="12"/>
      <c r="B290" s="12"/>
      <c r="C290" s="18"/>
      <c r="D290" s="12"/>
      <c r="E290" s="17"/>
      <c r="F290" s="17"/>
      <c r="G290" s="12"/>
    </row>
    <row r="291" spans="1:7" x14ac:dyDescent="0.35">
      <c r="A291" s="12"/>
      <c r="B291" s="12"/>
      <c r="C291" s="18"/>
      <c r="D291" s="12"/>
      <c r="E291" s="17"/>
      <c r="F291" s="17"/>
      <c r="G291" s="12"/>
    </row>
    <row r="292" spans="1:7" x14ac:dyDescent="0.35">
      <c r="A292" s="12"/>
      <c r="B292" s="12"/>
      <c r="C292" s="18"/>
      <c r="D292" s="12"/>
      <c r="E292" s="17"/>
      <c r="F292" s="17"/>
      <c r="G292" s="12"/>
    </row>
    <row r="293" spans="1:7" x14ac:dyDescent="0.35">
      <c r="A293" s="12"/>
      <c r="B293" s="12"/>
      <c r="C293" s="18"/>
      <c r="D293" s="12"/>
      <c r="E293" s="17"/>
      <c r="F293" s="17"/>
      <c r="G293" s="12"/>
    </row>
    <row r="294" spans="1:7" x14ac:dyDescent="0.35">
      <c r="A294" s="12"/>
      <c r="B294" s="12"/>
      <c r="C294" s="18"/>
      <c r="D294" s="12"/>
      <c r="E294" s="17"/>
      <c r="F294" s="17"/>
      <c r="G294" s="12"/>
    </row>
    <row r="295" spans="1:7" x14ac:dyDescent="0.35">
      <c r="A295" s="12"/>
      <c r="B295" s="12"/>
      <c r="C295" s="18"/>
      <c r="D295" s="12"/>
      <c r="E295" s="17"/>
      <c r="F295" s="17"/>
      <c r="G295" s="12"/>
    </row>
    <row r="296" spans="1:7" x14ac:dyDescent="0.35">
      <c r="A296" s="12"/>
      <c r="B296" s="12"/>
      <c r="C296" s="18"/>
      <c r="D296" s="12"/>
      <c r="E296" s="17"/>
      <c r="F296" s="17"/>
      <c r="G296" s="12"/>
    </row>
    <row r="297" spans="1:7" x14ac:dyDescent="0.35">
      <c r="A297" s="12"/>
      <c r="B297" s="12"/>
      <c r="C297" s="18"/>
      <c r="D297" s="12"/>
      <c r="E297" s="17"/>
      <c r="F297" s="17"/>
      <c r="G297" s="12"/>
    </row>
    <row r="298" spans="1:7" x14ac:dyDescent="0.35">
      <c r="A298" s="12"/>
      <c r="B298" s="12"/>
      <c r="C298" s="18"/>
      <c r="D298" s="12"/>
      <c r="E298" s="17"/>
      <c r="F298" s="17"/>
      <c r="G298" s="12"/>
    </row>
    <row r="299" spans="1:7" x14ac:dyDescent="0.35">
      <c r="A299" s="12"/>
      <c r="B299" s="12"/>
      <c r="C299" s="18"/>
      <c r="D299" s="12"/>
      <c r="E299" s="17"/>
      <c r="F299" s="17"/>
      <c r="G299" s="12"/>
    </row>
    <row r="300" spans="1:7" x14ac:dyDescent="0.35">
      <c r="A300" s="12"/>
      <c r="B300" s="12"/>
      <c r="C300" s="18"/>
      <c r="D300" s="12"/>
      <c r="E300" s="17"/>
      <c r="F300" s="17"/>
      <c r="G300" s="12"/>
    </row>
    <row r="301" spans="1:7" x14ac:dyDescent="0.35">
      <c r="A301" s="12"/>
      <c r="B301" s="12"/>
      <c r="C301" s="18"/>
      <c r="D301" s="12"/>
      <c r="E301" s="17"/>
      <c r="F301" s="17"/>
      <c r="G301" s="12"/>
    </row>
    <row r="302" spans="1:7" x14ac:dyDescent="0.35">
      <c r="A302" s="12"/>
      <c r="B302" s="12"/>
      <c r="C302" s="18"/>
      <c r="D302" s="12"/>
      <c r="E302" s="17"/>
      <c r="F302" s="17"/>
      <c r="G302" s="12"/>
    </row>
    <row r="303" spans="1:7" x14ac:dyDescent="0.35">
      <c r="A303" s="12"/>
      <c r="B303" s="12"/>
      <c r="C303" s="18"/>
      <c r="D303" s="12"/>
      <c r="E303" s="17"/>
      <c r="F303" s="17"/>
      <c r="G303" s="12"/>
    </row>
    <row r="304" spans="1:7" x14ac:dyDescent="0.35">
      <c r="A304" s="12"/>
      <c r="B304" s="12"/>
      <c r="C304" s="18"/>
      <c r="D304" s="12"/>
      <c r="E304" s="17"/>
      <c r="F304" s="17"/>
      <c r="G304" s="12"/>
    </row>
    <row r="306" spans="1:2" x14ac:dyDescent="0.35">
      <c r="A306" s="34" t="s">
        <v>1135</v>
      </c>
      <c r="B306" s="34"/>
    </row>
    <row r="307" spans="1:2" ht="146.25" customHeight="1" x14ac:dyDescent="0.35">
      <c r="A307" s="31" t="s">
        <v>1136</v>
      </c>
      <c r="B307" s="31"/>
    </row>
    <row r="308" spans="1:2" x14ac:dyDescent="0.35">
      <c r="A308" s="31"/>
      <c r="B308" s="31"/>
    </row>
    <row r="309" spans="1:2" x14ac:dyDescent="0.35">
      <c r="A309" s="31"/>
      <c r="B309" s="31"/>
    </row>
    <row r="310" spans="1:2" x14ac:dyDescent="0.35">
      <c r="A310" s="31"/>
      <c r="B310" s="31"/>
    </row>
  </sheetData>
  <autoFilter ref="A4:G304" xr:uid="{00000000-0009-0000-0000-000007000000}"/>
  <mergeCells count="2">
    <mergeCell ref="A306:B306"/>
    <mergeCell ref="A307:B310"/>
  </mergeCells>
  <conditionalFormatting sqref="E5:E304">
    <cfRule type="cellIs" dxfId="18" priority="2" operator="equal">
      <formula>"Listed"</formula>
    </cfRule>
  </conditionalFormatting>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3">
        <x14:dataValidation type="list" allowBlank="1" showErrorMessage="1" errorTitle="Not on the list" error="Pick a value from the list." xr:uid="{00000000-0002-0000-0700-000000000000}">
          <x14:formula1>
            <xm:f>Lists!$N$5:$N$13</xm:f>
          </x14:formula1>
          <x14:formula2>
            <xm:f>0</xm:f>
          </x14:formula2>
          <xm:sqref>B5:B304</xm:sqref>
        </x14:dataValidation>
        <x14:dataValidation type="list" allowBlank="1" showErrorMessage="1" errorTitle="Not on the list" error="Pick a value from the list." xr:uid="{00000000-0002-0000-0700-000001000000}">
          <x14:formula1>
            <xm:f>Lists!$K$5:$K$7</xm:f>
          </x14:formula1>
          <x14:formula2>
            <xm:f>0</xm:f>
          </x14:formula2>
          <xm:sqref>E5:E304</xm:sqref>
        </x14:dataValidation>
        <x14:dataValidation type="list" allowBlank="1" showErrorMessage="1" errorTitle="Not on the list" error="Pick a value from the list." xr:uid="{00000000-0002-0000-0700-000002000000}">
          <x14:formula1>
            <xm:f>Lists!$D$5:$D$6</xm:f>
          </x14:formula1>
          <x14:formula2>
            <xm:f>0</xm:f>
          </x14:formula2>
          <xm:sqref>F5:F304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F7F7F"/>
    <pageSetUpPr fitToPage="1"/>
  </sheetPr>
  <dimension ref="A1:F28"/>
  <sheetViews>
    <sheetView showGridLines="0" topLeftCell="A14" zoomScaleNormal="100" workbookViewId="0">
      <selection activeCell="D23" sqref="D23"/>
    </sheetView>
  </sheetViews>
  <sheetFormatPr defaultColWidth="8.7265625" defaultRowHeight="14.5" x14ac:dyDescent="0.35"/>
  <cols>
    <col min="1" max="1" width="4" style="2" customWidth="1"/>
    <col min="2" max="2" width="26" style="2" customWidth="1"/>
    <col min="3" max="6" width="20" style="2" customWidth="1"/>
    <col min="7" max="16384" width="8.7265625" style="2"/>
  </cols>
  <sheetData>
    <row r="1" spans="1:6" ht="21" x14ac:dyDescent="0.5">
      <c r="A1" s="1" t="s">
        <v>34</v>
      </c>
    </row>
    <row r="2" spans="1:6" x14ac:dyDescent="0.35">
      <c r="A2" s="3" t="s">
        <v>1131</v>
      </c>
    </row>
    <row r="4" spans="1:6" x14ac:dyDescent="0.35">
      <c r="B4" s="8" t="s">
        <v>320</v>
      </c>
    </row>
    <row r="5" spans="1:6" ht="33.75" customHeight="1" x14ac:dyDescent="0.35">
      <c r="B5" s="9" t="s">
        <v>321</v>
      </c>
      <c r="C5" s="9" t="s">
        <v>322</v>
      </c>
      <c r="D5" s="9" t="s">
        <v>157</v>
      </c>
      <c r="E5" s="9" t="s">
        <v>108</v>
      </c>
      <c r="F5" s="9" t="s">
        <v>323</v>
      </c>
    </row>
    <row r="6" spans="1:6" x14ac:dyDescent="0.35">
      <c r="B6" s="11" t="s">
        <v>323</v>
      </c>
      <c r="C6" s="17" t="s">
        <v>324</v>
      </c>
      <c r="D6" s="17" t="s">
        <v>325</v>
      </c>
      <c r="E6" s="17" t="s">
        <v>326</v>
      </c>
      <c r="F6" s="17" t="s">
        <v>326</v>
      </c>
    </row>
    <row r="7" spans="1:6" x14ac:dyDescent="0.35">
      <c r="B7" s="11" t="s">
        <v>108</v>
      </c>
      <c r="C7" s="17" t="s">
        <v>324</v>
      </c>
      <c r="D7" s="17" t="s">
        <v>325</v>
      </c>
      <c r="E7" s="17" t="s">
        <v>325</v>
      </c>
      <c r="F7" s="17" t="s">
        <v>326</v>
      </c>
    </row>
    <row r="8" spans="1:6" x14ac:dyDescent="0.35">
      <c r="B8" s="11" t="s">
        <v>157</v>
      </c>
      <c r="C8" s="17" t="s">
        <v>327</v>
      </c>
      <c r="D8" s="17" t="s">
        <v>324</v>
      </c>
      <c r="E8" s="17" t="s">
        <v>325</v>
      </c>
      <c r="F8" s="17" t="s">
        <v>325</v>
      </c>
    </row>
    <row r="9" spans="1:6" x14ac:dyDescent="0.35">
      <c r="B9" s="11" t="s">
        <v>322</v>
      </c>
      <c r="C9" s="17" t="s">
        <v>327</v>
      </c>
      <c r="D9" s="17" t="s">
        <v>327</v>
      </c>
      <c r="E9" s="17" t="s">
        <v>324</v>
      </c>
      <c r="F9" s="17" t="s">
        <v>324</v>
      </c>
    </row>
    <row r="12" spans="1:6" x14ac:dyDescent="0.35">
      <c r="B12" s="8" t="s">
        <v>328</v>
      </c>
    </row>
    <row r="13" spans="1:6" ht="33.75" customHeight="1" x14ac:dyDescent="0.35">
      <c r="B13" s="9" t="s">
        <v>329</v>
      </c>
      <c r="C13" s="9" t="s">
        <v>322</v>
      </c>
      <c r="D13" s="9" t="s">
        <v>157</v>
      </c>
      <c r="E13" s="9" t="s">
        <v>108</v>
      </c>
      <c r="F13" s="9" t="s">
        <v>323</v>
      </c>
    </row>
    <row r="14" spans="1:6" x14ac:dyDescent="0.35">
      <c r="B14" s="11" t="s">
        <v>326</v>
      </c>
      <c r="C14" s="17" t="s">
        <v>157</v>
      </c>
      <c r="D14" s="17" t="s">
        <v>108</v>
      </c>
      <c r="E14" s="17" t="s">
        <v>323</v>
      </c>
      <c r="F14" s="17" t="s">
        <v>323</v>
      </c>
    </row>
    <row r="15" spans="1:6" x14ac:dyDescent="0.35">
      <c r="B15" s="11" t="s">
        <v>325</v>
      </c>
      <c r="C15" s="17" t="s">
        <v>157</v>
      </c>
      <c r="D15" s="17" t="s">
        <v>157</v>
      </c>
      <c r="E15" s="17" t="s">
        <v>108</v>
      </c>
      <c r="F15" s="17" t="s">
        <v>323</v>
      </c>
    </row>
    <row r="16" spans="1:6" x14ac:dyDescent="0.35">
      <c r="B16" s="11" t="s">
        <v>324</v>
      </c>
      <c r="C16" s="17" t="s">
        <v>322</v>
      </c>
      <c r="D16" s="17" t="s">
        <v>157</v>
      </c>
      <c r="E16" s="17" t="s">
        <v>108</v>
      </c>
      <c r="F16" s="17" t="s">
        <v>108</v>
      </c>
    </row>
    <row r="17" spans="1:6" x14ac:dyDescent="0.35">
      <c r="B17" s="11" t="s">
        <v>327</v>
      </c>
      <c r="C17" s="17" t="s">
        <v>322</v>
      </c>
      <c r="D17" s="17" t="s">
        <v>322</v>
      </c>
      <c r="E17" s="17" t="s">
        <v>157</v>
      </c>
      <c r="F17" s="17" t="s">
        <v>108</v>
      </c>
    </row>
    <row r="20" spans="1:6" x14ac:dyDescent="0.35">
      <c r="B20" s="3" t="s">
        <v>330</v>
      </c>
    </row>
    <row r="22" spans="1:6" x14ac:dyDescent="0.35">
      <c r="A22" s="30" t="s">
        <v>1135</v>
      </c>
      <c r="B22" s="30"/>
    </row>
    <row r="23" spans="1:6" ht="409.5" customHeight="1" x14ac:dyDescent="0.35">
      <c r="A23" s="31" t="s">
        <v>1136</v>
      </c>
      <c r="B23" s="31"/>
      <c r="C23" s="31"/>
    </row>
    <row r="24" spans="1:6" x14ac:dyDescent="0.35">
      <c r="A24" s="31"/>
      <c r="B24" s="31"/>
      <c r="C24" s="31"/>
    </row>
    <row r="25" spans="1:6" x14ac:dyDescent="0.35">
      <c r="A25" s="31"/>
      <c r="B25" s="31"/>
      <c r="C25" s="31"/>
    </row>
    <row r="26" spans="1:6" x14ac:dyDescent="0.35">
      <c r="A26" s="31"/>
      <c r="B26" s="31"/>
      <c r="C26" s="31"/>
    </row>
    <row r="27" spans="1:6" x14ac:dyDescent="0.35">
      <c r="A27" s="31"/>
      <c r="B27" s="31"/>
      <c r="C27" s="31"/>
    </row>
    <row r="28" spans="1:6" x14ac:dyDescent="0.35">
      <c r="A28" s="31"/>
      <c r="B28" s="31"/>
      <c r="C28" s="31"/>
    </row>
  </sheetData>
  <mergeCells count="1">
    <mergeCell ref="A23:C28"/>
  </mergeCells>
  <conditionalFormatting sqref="C6:F9">
    <cfRule type="cellIs" dxfId="17" priority="2" operator="equal">
      <formula>"Unlikely"</formula>
    </cfRule>
    <cfRule type="cellIs" dxfId="16" priority="3" operator="equal">
      <formula>"Low"</formula>
    </cfRule>
    <cfRule type="cellIs" dxfId="15" priority="4" operator="equal">
      <formula>"Moderately Likely"</formula>
    </cfRule>
    <cfRule type="cellIs" dxfId="14" priority="5" operator="equal">
      <formula>"Moderate"</formula>
    </cfRule>
    <cfRule type="cellIs" dxfId="13" priority="6" operator="equal">
      <formula>"Highly Likely"</formula>
    </cfRule>
    <cfRule type="cellIs" dxfId="12" priority="7" operator="equal">
      <formula>"High"</formula>
    </cfRule>
    <cfRule type="cellIs" dxfId="11" priority="8" operator="equal">
      <formula>"Very Likely"</formula>
    </cfRule>
    <cfRule type="cellIs" dxfId="10" priority="9" operator="equal">
      <formula>"Critical"</formula>
    </cfRule>
  </conditionalFormatting>
  <conditionalFormatting sqref="C14:F17">
    <cfRule type="cellIs" dxfId="9" priority="10" operator="equal">
      <formula>"Unlikely"</formula>
    </cfRule>
    <cfRule type="cellIs" dxfId="8" priority="11" operator="equal">
      <formula>"Low"</formula>
    </cfRule>
    <cfRule type="cellIs" dxfId="7" priority="12" operator="equal">
      <formula>"Moderately Likely"</formula>
    </cfRule>
    <cfRule type="cellIs" dxfId="6" priority="13" operator="equal">
      <formula>"Moderate"</formula>
    </cfRule>
    <cfRule type="cellIs" dxfId="5" priority="14" operator="equal">
      <formula>"Highly Likely"</formula>
    </cfRule>
    <cfRule type="cellIs" dxfId="4" priority="15" operator="equal">
      <formula>"High"</formula>
    </cfRule>
    <cfRule type="cellIs" dxfId="3" priority="16" operator="equal">
      <formula>"Very Likely"</formula>
    </cfRule>
    <cfRule type="cellIs" dxfId="2" priority="17" operator="equal">
      <formula>"Critical"</formula>
    </cfRule>
  </conditionalFormatting>
  <pageMargins left="0.75" right="0.75" top="1" bottom="1" header="0.511811023622047" footer="0.511811023622047"/>
  <pageSetup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548235"/>
    <pageSetUpPr fitToPage="1"/>
  </sheetPr>
  <dimension ref="A1:P315"/>
  <sheetViews>
    <sheetView showGridLines="0" zoomScaleNormal="100" workbookViewId="0">
      <pane xSplit="2" ySplit="11" topLeftCell="C299" activePane="bottomRight" state="frozen"/>
      <selection pane="topRight" activeCell="C1" sqref="C1"/>
      <selection pane="bottomLeft" activeCell="A12" sqref="A12"/>
      <selection pane="bottomRight" activeCell="A311" sqref="A311:B315"/>
    </sheetView>
  </sheetViews>
  <sheetFormatPr defaultColWidth="8.7265625" defaultRowHeight="14.5" x14ac:dyDescent="0.35"/>
  <cols>
    <col min="1" max="1" width="14" style="2" customWidth="1"/>
    <col min="2" max="2" width="52" style="2" customWidth="1"/>
    <col min="3" max="4" width="10" style="2" customWidth="1"/>
    <col min="5" max="7" width="6" style="2" customWidth="1"/>
    <col min="8" max="8" width="9" style="2" customWidth="1"/>
    <col min="9" max="9" width="13" style="2" customWidth="1"/>
    <col min="10" max="10" width="34" style="2" customWidth="1"/>
    <col min="11" max="11" width="22" style="2" customWidth="1"/>
    <col min="12" max="12" width="44" style="2" customWidth="1"/>
    <col min="13" max="13" width="24" style="2" customWidth="1"/>
    <col min="14" max="14" width="13" style="2" customWidth="1"/>
    <col min="15" max="16" width="16" style="2" customWidth="1"/>
    <col min="17" max="16384" width="8.7265625" style="2"/>
  </cols>
  <sheetData>
    <row r="1" spans="1:16" ht="21" x14ac:dyDescent="0.5">
      <c r="A1" s="1" t="s">
        <v>36</v>
      </c>
    </row>
    <row r="2" spans="1:16" x14ac:dyDescent="0.35">
      <c r="A2" s="3" t="s">
        <v>331</v>
      </c>
    </row>
    <row r="4" spans="1:16" ht="15" customHeight="1" x14ac:dyDescent="0.35">
      <c r="A4" s="8" t="s">
        <v>332</v>
      </c>
      <c r="D4" s="16">
        <f>COUNTIF($C$12:$C$400,"Yes")</f>
        <v>94</v>
      </c>
      <c r="F4" s="35" t="s">
        <v>1132</v>
      </c>
      <c r="G4" s="35"/>
      <c r="H4" s="35"/>
      <c r="I4" s="35"/>
      <c r="J4" s="35"/>
      <c r="K4" s="35"/>
      <c r="L4" s="35"/>
    </row>
    <row r="5" spans="1:16" x14ac:dyDescent="0.35">
      <c r="A5" s="8" t="s">
        <v>333</v>
      </c>
      <c r="D5" s="16">
        <f>COUNTIFS($C$12:$C$400,"Yes",$I$12:$I$400,"Yes")</f>
        <v>0</v>
      </c>
      <c r="F5" s="35"/>
      <c r="G5" s="35"/>
      <c r="H5" s="35"/>
      <c r="I5" s="35"/>
      <c r="J5" s="35"/>
      <c r="K5" s="35"/>
      <c r="L5" s="35"/>
    </row>
    <row r="6" spans="1:16" x14ac:dyDescent="0.35">
      <c r="A6" s="8" t="s">
        <v>334</v>
      </c>
      <c r="D6" s="16">
        <f>COUNTIFS($C$12:$C$400,"Yes",$P$12:$P$400,"In place")+COUNTIFS($C$12:$C$400,"Yes",$P$12:$P$400,"Verified")</f>
        <v>0</v>
      </c>
      <c r="F6" s="35"/>
      <c r="G6" s="35"/>
      <c r="H6" s="35"/>
      <c r="I6" s="35"/>
      <c r="J6" s="35"/>
      <c r="K6" s="35"/>
      <c r="L6" s="35"/>
    </row>
    <row r="7" spans="1:16" x14ac:dyDescent="0.35">
      <c r="A7" s="8" t="s">
        <v>335</v>
      </c>
      <c r="D7" s="16">
        <f>D4-COUNTIFS($C$12:$C$400,"Yes",$I$12:$I$400,"Yes")-COUNTIFS($C$12:$C$400,"Yes",$I$12:$I$400,"No")</f>
        <v>94</v>
      </c>
    </row>
    <row r="8" spans="1:16" x14ac:dyDescent="0.35">
      <c r="A8" s="8" t="s">
        <v>336</v>
      </c>
      <c r="D8" s="16">
        <f>COUNTA($A$12:$A$400)</f>
        <v>298</v>
      </c>
    </row>
    <row r="11" spans="1:16" ht="33.75" customHeight="1" x14ac:dyDescent="0.35">
      <c r="A11" s="9" t="s">
        <v>337</v>
      </c>
      <c r="B11" s="9" t="s">
        <v>338</v>
      </c>
      <c r="C11" s="9" t="s">
        <v>339</v>
      </c>
      <c r="D11" s="9" t="s">
        <v>340</v>
      </c>
      <c r="E11" s="9" t="s">
        <v>341</v>
      </c>
      <c r="F11" s="9" t="s">
        <v>342</v>
      </c>
      <c r="G11" s="9" t="s">
        <v>343</v>
      </c>
      <c r="H11" s="9" t="s">
        <v>344</v>
      </c>
      <c r="I11" s="9" t="s">
        <v>345</v>
      </c>
      <c r="J11" s="9" t="s">
        <v>346</v>
      </c>
      <c r="K11" s="9" t="s">
        <v>347</v>
      </c>
      <c r="L11" s="9" t="s">
        <v>348</v>
      </c>
      <c r="M11" s="9" t="s">
        <v>349</v>
      </c>
      <c r="N11" s="9" t="s">
        <v>350</v>
      </c>
      <c r="O11" s="9" t="s">
        <v>351</v>
      </c>
      <c r="P11" s="9" t="s">
        <v>116</v>
      </c>
    </row>
    <row r="12" spans="1:16" x14ac:dyDescent="0.35">
      <c r="A12" s="11" t="s">
        <v>352</v>
      </c>
      <c r="B12" s="11" t="s">
        <v>353</v>
      </c>
      <c r="C12" s="10" t="s">
        <v>104</v>
      </c>
      <c r="D12" s="10" t="s">
        <v>104</v>
      </c>
      <c r="E12" s="10" t="s">
        <v>354</v>
      </c>
      <c r="F12" s="10" t="s">
        <v>354</v>
      </c>
      <c r="G12" s="10" t="s">
        <v>354</v>
      </c>
      <c r="H12" s="10">
        <v>164</v>
      </c>
      <c r="I12" s="17"/>
      <c r="J12" s="12"/>
      <c r="K12" s="12"/>
      <c r="L12" s="12"/>
      <c r="M12" s="12"/>
      <c r="N12" s="18"/>
      <c r="O12" s="18"/>
      <c r="P12" s="17"/>
    </row>
    <row r="13" spans="1:16" x14ac:dyDescent="0.35">
      <c r="A13" s="11" t="s">
        <v>355</v>
      </c>
      <c r="B13" s="11" t="s">
        <v>356</v>
      </c>
      <c r="C13" s="10" t="s">
        <v>104</v>
      </c>
      <c r="D13" s="10" t="s">
        <v>104</v>
      </c>
      <c r="E13" s="10"/>
      <c r="F13" s="10" t="s">
        <v>354</v>
      </c>
      <c r="G13" s="10" t="s">
        <v>354</v>
      </c>
      <c r="H13" s="10">
        <v>164</v>
      </c>
      <c r="I13" s="17"/>
      <c r="J13" s="12"/>
      <c r="K13" s="12"/>
      <c r="L13" s="12"/>
      <c r="M13" s="12"/>
      <c r="N13" s="18"/>
      <c r="O13" s="18"/>
      <c r="P13" s="17"/>
    </row>
    <row r="14" spans="1:16" x14ac:dyDescent="0.35">
      <c r="A14" s="11" t="s">
        <v>357</v>
      </c>
      <c r="B14" s="11" t="s">
        <v>358</v>
      </c>
      <c r="C14" s="10" t="s">
        <v>104</v>
      </c>
      <c r="D14" s="10" t="s">
        <v>104</v>
      </c>
      <c r="E14" s="10"/>
      <c r="F14" s="10" t="s">
        <v>354</v>
      </c>
      <c r="G14" s="10" t="s">
        <v>354</v>
      </c>
      <c r="H14" s="10">
        <v>164</v>
      </c>
      <c r="I14" s="17"/>
      <c r="J14" s="12"/>
      <c r="K14" s="12"/>
      <c r="L14" s="12"/>
      <c r="M14" s="12"/>
      <c r="N14" s="18"/>
      <c r="O14" s="18"/>
      <c r="P14" s="17"/>
    </row>
    <row r="15" spans="1:16" x14ac:dyDescent="0.35">
      <c r="A15" s="11" t="s">
        <v>359</v>
      </c>
      <c r="B15" s="11" t="s">
        <v>360</v>
      </c>
      <c r="C15" s="10" t="s">
        <v>104</v>
      </c>
      <c r="D15" s="10" t="s">
        <v>104</v>
      </c>
      <c r="E15" s="10"/>
      <c r="F15" s="10" t="s">
        <v>354</v>
      </c>
      <c r="G15" s="10" t="s">
        <v>354</v>
      </c>
      <c r="H15" s="10">
        <v>164</v>
      </c>
      <c r="I15" s="17"/>
      <c r="J15" s="12"/>
      <c r="K15" s="12"/>
      <c r="L15" s="12"/>
      <c r="M15" s="12"/>
      <c r="N15" s="18"/>
      <c r="O15" s="18"/>
      <c r="P15" s="17"/>
    </row>
    <row r="16" spans="1:16" x14ac:dyDescent="0.35">
      <c r="A16" s="11" t="s">
        <v>361</v>
      </c>
      <c r="B16" s="11" t="s">
        <v>362</v>
      </c>
      <c r="C16" s="10" t="s">
        <v>104</v>
      </c>
      <c r="D16" s="10"/>
      <c r="E16" s="10" t="s">
        <v>354</v>
      </c>
      <c r="F16" s="10" t="s">
        <v>354</v>
      </c>
      <c r="G16" s="10" t="s">
        <v>354</v>
      </c>
      <c r="H16" s="10">
        <v>164</v>
      </c>
      <c r="I16" s="17"/>
      <c r="J16" s="12"/>
      <c r="K16" s="12"/>
      <c r="L16" s="12"/>
      <c r="M16" s="12"/>
      <c r="N16" s="18"/>
      <c r="O16" s="18"/>
      <c r="P16" s="17"/>
    </row>
    <row r="17" spans="1:16" x14ac:dyDescent="0.35">
      <c r="A17" s="11" t="s">
        <v>363</v>
      </c>
      <c r="B17" s="11" t="s">
        <v>364</v>
      </c>
      <c r="C17" s="10" t="s">
        <v>104</v>
      </c>
      <c r="D17" s="10"/>
      <c r="E17" s="10"/>
      <c r="F17" s="10" t="s">
        <v>354</v>
      </c>
      <c r="G17" s="10" t="s">
        <v>354</v>
      </c>
      <c r="H17" s="10">
        <v>164</v>
      </c>
      <c r="I17" s="17"/>
      <c r="J17" s="12"/>
      <c r="K17" s="12"/>
      <c r="L17" s="12"/>
      <c r="M17" s="12"/>
      <c r="N17" s="18"/>
      <c r="O17" s="18"/>
      <c r="P17" s="17"/>
    </row>
    <row r="18" spans="1:16" x14ac:dyDescent="0.35">
      <c r="A18" s="11" t="s">
        <v>365</v>
      </c>
      <c r="B18" s="11" t="s">
        <v>366</v>
      </c>
      <c r="C18" s="10" t="s">
        <v>104</v>
      </c>
      <c r="D18" s="10" t="s">
        <v>104</v>
      </c>
      <c r="E18" s="10" t="s">
        <v>354</v>
      </c>
      <c r="F18" s="10" t="s">
        <v>354</v>
      </c>
      <c r="G18" s="10" t="s">
        <v>354</v>
      </c>
      <c r="H18" s="10">
        <v>164</v>
      </c>
      <c r="I18" s="17"/>
      <c r="J18" s="12"/>
      <c r="K18" s="12"/>
      <c r="L18" s="12"/>
      <c r="M18" s="12"/>
      <c r="N18" s="18"/>
      <c r="O18" s="18"/>
      <c r="P18" s="17"/>
    </row>
    <row r="19" spans="1:16" x14ac:dyDescent="0.35">
      <c r="A19" s="11" t="s">
        <v>367</v>
      </c>
      <c r="B19" s="11" t="s">
        <v>368</v>
      </c>
      <c r="C19" s="10" t="s">
        <v>104</v>
      </c>
      <c r="D19" s="10"/>
      <c r="E19" s="10"/>
      <c r="F19" s="10" t="s">
        <v>354</v>
      </c>
      <c r="G19" s="10" t="s">
        <v>354</v>
      </c>
      <c r="H19" s="10">
        <v>164</v>
      </c>
      <c r="I19" s="17"/>
      <c r="J19" s="12"/>
      <c r="K19" s="12"/>
      <c r="L19" s="12"/>
      <c r="M19" s="12"/>
      <c r="N19" s="18"/>
      <c r="O19" s="18"/>
      <c r="P19" s="17"/>
    </row>
    <row r="20" spans="1:16" x14ac:dyDescent="0.35">
      <c r="A20" s="11" t="s">
        <v>369</v>
      </c>
      <c r="B20" s="11" t="s">
        <v>353</v>
      </c>
      <c r="C20" s="10" t="s">
        <v>104</v>
      </c>
      <c r="D20" s="10"/>
      <c r="E20" s="10" t="s">
        <v>354</v>
      </c>
      <c r="F20" s="10" t="s">
        <v>354</v>
      </c>
      <c r="G20" s="10"/>
      <c r="H20" s="10">
        <v>164</v>
      </c>
      <c r="I20" s="17"/>
      <c r="J20" s="12"/>
      <c r="K20" s="12"/>
      <c r="L20" s="12"/>
      <c r="M20" s="12"/>
      <c r="N20" s="18"/>
      <c r="O20" s="18"/>
      <c r="P20" s="17"/>
    </row>
    <row r="21" spans="1:16" x14ac:dyDescent="0.35">
      <c r="A21" s="11" t="s">
        <v>370</v>
      </c>
      <c r="B21" s="11" t="s">
        <v>371</v>
      </c>
      <c r="C21" s="10" t="s">
        <v>104</v>
      </c>
      <c r="D21" s="10" t="s">
        <v>104</v>
      </c>
      <c r="E21" s="10"/>
      <c r="F21" s="10" t="s">
        <v>354</v>
      </c>
      <c r="G21" s="10"/>
      <c r="H21" s="10">
        <v>164</v>
      </c>
      <c r="I21" s="17"/>
      <c r="J21" s="12"/>
      <c r="K21" s="12"/>
      <c r="L21" s="12"/>
      <c r="M21" s="12"/>
      <c r="N21" s="18"/>
      <c r="O21" s="18"/>
      <c r="P21" s="17"/>
    </row>
    <row r="22" spans="1:16" x14ac:dyDescent="0.35">
      <c r="A22" s="11" t="s">
        <v>372</v>
      </c>
      <c r="B22" s="11" t="s">
        <v>373</v>
      </c>
      <c r="C22" s="10" t="s">
        <v>104</v>
      </c>
      <c r="D22" s="10" t="s">
        <v>104</v>
      </c>
      <c r="E22" s="10"/>
      <c r="F22" s="10" t="s">
        <v>354</v>
      </c>
      <c r="G22" s="10"/>
      <c r="H22" s="10">
        <v>165</v>
      </c>
      <c r="I22" s="17"/>
      <c r="J22" s="12"/>
      <c r="K22" s="12"/>
      <c r="L22" s="12"/>
      <c r="M22" s="12"/>
      <c r="N22" s="18"/>
      <c r="O22" s="18"/>
      <c r="P22" s="17"/>
    </row>
    <row r="23" spans="1:16" x14ac:dyDescent="0.35">
      <c r="A23" s="11" t="s">
        <v>374</v>
      </c>
      <c r="B23" s="11" t="s">
        <v>375</v>
      </c>
      <c r="C23" s="10" t="s">
        <v>104</v>
      </c>
      <c r="D23" s="10"/>
      <c r="E23" s="10"/>
      <c r="F23" s="10" t="s">
        <v>354</v>
      </c>
      <c r="G23" s="10"/>
      <c r="H23" s="10">
        <v>165</v>
      </c>
      <c r="I23" s="17"/>
      <c r="J23" s="12"/>
      <c r="K23" s="12"/>
      <c r="L23" s="12"/>
      <c r="M23" s="12"/>
      <c r="N23" s="18"/>
      <c r="O23" s="18"/>
      <c r="P23" s="17"/>
    </row>
    <row r="24" spans="1:16" x14ac:dyDescent="0.35">
      <c r="A24" s="11" t="s">
        <v>376</v>
      </c>
      <c r="B24" s="11" t="s">
        <v>353</v>
      </c>
      <c r="C24" s="10" t="s">
        <v>104</v>
      </c>
      <c r="D24" s="10"/>
      <c r="E24" s="10" t="s">
        <v>354</v>
      </c>
      <c r="F24" s="10" t="s">
        <v>354</v>
      </c>
      <c r="G24" s="10" t="s">
        <v>354</v>
      </c>
      <c r="H24" s="10">
        <v>165</v>
      </c>
      <c r="I24" s="17"/>
      <c r="J24" s="12"/>
      <c r="K24" s="12"/>
      <c r="L24" s="12"/>
      <c r="M24" s="12"/>
      <c r="N24" s="18"/>
      <c r="O24" s="18"/>
      <c r="P24" s="17"/>
    </row>
    <row r="25" spans="1:16" x14ac:dyDescent="0.35">
      <c r="A25" s="11" t="s">
        <v>377</v>
      </c>
      <c r="B25" s="11" t="s">
        <v>378</v>
      </c>
      <c r="C25" s="10" t="s">
        <v>104</v>
      </c>
      <c r="D25" s="10" t="s">
        <v>104</v>
      </c>
      <c r="E25" s="10" t="s">
        <v>354</v>
      </c>
      <c r="F25" s="10" t="s">
        <v>354</v>
      </c>
      <c r="G25" s="10" t="s">
        <v>354</v>
      </c>
      <c r="H25" s="10">
        <v>165</v>
      </c>
      <c r="I25" s="17"/>
      <c r="J25" s="12"/>
      <c r="K25" s="12"/>
      <c r="L25" s="12"/>
      <c r="M25" s="12"/>
      <c r="N25" s="18"/>
      <c r="O25" s="18"/>
      <c r="P25" s="17"/>
    </row>
    <row r="26" spans="1:16" x14ac:dyDescent="0.35">
      <c r="A26" s="11" t="s">
        <v>379</v>
      </c>
      <c r="B26" s="11" t="s">
        <v>380</v>
      </c>
      <c r="C26" s="10" t="s">
        <v>104</v>
      </c>
      <c r="D26" s="10" t="s">
        <v>104</v>
      </c>
      <c r="E26" s="10" t="s">
        <v>354</v>
      </c>
      <c r="F26" s="10" t="s">
        <v>354</v>
      </c>
      <c r="G26" s="10" t="s">
        <v>354</v>
      </c>
      <c r="H26" s="10">
        <v>165</v>
      </c>
      <c r="I26" s="17"/>
      <c r="J26" s="12"/>
      <c r="K26" s="12"/>
      <c r="L26" s="12"/>
      <c r="M26" s="12"/>
      <c r="N26" s="18"/>
      <c r="O26" s="18"/>
      <c r="P26" s="17"/>
    </row>
    <row r="27" spans="1:16" x14ac:dyDescent="0.35">
      <c r="A27" s="11" t="s">
        <v>381</v>
      </c>
      <c r="B27" s="11" t="s">
        <v>382</v>
      </c>
      <c r="C27" s="10" t="s">
        <v>104</v>
      </c>
      <c r="D27" s="10"/>
      <c r="E27" s="10"/>
      <c r="F27" s="10" t="s">
        <v>354</v>
      </c>
      <c r="G27" s="10" t="s">
        <v>354</v>
      </c>
      <c r="H27" s="10">
        <v>165</v>
      </c>
      <c r="I27" s="17"/>
      <c r="J27" s="12"/>
      <c r="K27" s="12"/>
      <c r="L27" s="12"/>
      <c r="M27" s="12"/>
      <c r="N27" s="18"/>
      <c r="O27" s="18"/>
      <c r="P27" s="17"/>
    </row>
    <row r="28" spans="1:16" x14ac:dyDescent="0.35">
      <c r="A28" s="11" t="s">
        <v>383</v>
      </c>
      <c r="B28" s="11" t="s">
        <v>384</v>
      </c>
      <c r="C28" s="10" t="s">
        <v>104</v>
      </c>
      <c r="D28" s="10" t="s">
        <v>104</v>
      </c>
      <c r="E28" s="10"/>
      <c r="F28" s="10" t="s">
        <v>354</v>
      </c>
      <c r="G28" s="10" t="s">
        <v>354</v>
      </c>
      <c r="H28" s="10">
        <v>165</v>
      </c>
      <c r="I28" s="17"/>
      <c r="J28" s="12"/>
      <c r="K28" s="12"/>
      <c r="L28" s="12"/>
      <c r="M28" s="12"/>
      <c r="N28" s="18"/>
      <c r="O28" s="18"/>
      <c r="P28" s="17"/>
    </row>
    <row r="29" spans="1:16" x14ac:dyDescent="0.35">
      <c r="A29" s="11" t="s">
        <v>385</v>
      </c>
      <c r="B29" s="11" t="s">
        <v>353</v>
      </c>
      <c r="C29" s="10" t="s">
        <v>104</v>
      </c>
      <c r="D29" s="10"/>
      <c r="E29" s="10" t="s">
        <v>354</v>
      </c>
      <c r="F29" s="10" t="s">
        <v>354</v>
      </c>
      <c r="G29" s="10" t="s">
        <v>354</v>
      </c>
      <c r="H29" s="10">
        <v>165</v>
      </c>
      <c r="I29" s="17"/>
      <c r="J29" s="12"/>
      <c r="K29" s="12"/>
      <c r="L29" s="12"/>
      <c r="M29" s="12"/>
      <c r="N29" s="18"/>
      <c r="O29" s="18"/>
      <c r="P29" s="17"/>
    </row>
    <row r="30" spans="1:16" x14ac:dyDescent="0.35">
      <c r="A30" s="11" t="s">
        <v>386</v>
      </c>
      <c r="B30" s="11" t="s">
        <v>387</v>
      </c>
      <c r="C30" s="10" t="s">
        <v>104</v>
      </c>
      <c r="D30" s="10"/>
      <c r="E30" s="10"/>
      <c r="F30" s="10" t="s">
        <v>354</v>
      </c>
      <c r="G30" s="10" t="s">
        <v>354</v>
      </c>
      <c r="H30" s="10">
        <v>165</v>
      </c>
      <c r="I30" s="17"/>
      <c r="J30" s="12"/>
      <c r="K30" s="12"/>
      <c r="L30" s="12"/>
      <c r="M30" s="12"/>
      <c r="N30" s="18"/>
      <c r="O30" s="18"/>
      <c r="P30" s="17"/>
    </row>
    <row r="31" spans="1:16" x14ac:dyDescent="0.35">
      <c r="A31" s="11" t="s">
        <v>388</v>
      </c>
      <c r="B31" s="11" t="s">
        <v>389</v>
      </c>
      <c r="C31" s="10" t="s">
        <v>104</v>
      </c>
      <c r="D31" s="10" t="s">
        <v>104</v>
      </c>
      <c r="E31" s="10"/>
      <c r="F31" s="10"/>
      <c r="G31" s="10" t="s">
        <v>354</v>
      </c>
      <c r="H31" s="10">
        <v>165</v>
      </c>
      <c r="I31" s="17"/>
      <c r="J31" s="12"/>
      <c r="K31" s="12"/>
      <c r="L31" s="12"/>
      <c r="M31" s="12"/>
      <c r="N31" s="18"/>
      <c r="O31" s="18"/>
      <c r="P31" s="17"/>
    </row>
    <row r="32" spans="1:16" x14ac:dyDescent="0.35">
      <c r="A32" s="11" t="s">
        <v>390</v>
      </c>
      <c r="B32" s="11" t="s">
        <v>391</v>
      </c>
      <c r="C32" s="10" t="s">
        <v>104</v>
      </c>
      <c r="D32" s="10"/>
      <c r="E32" s="10"/>
      <c r="F32" s="10" t="s">
        <v>354</v>
      </c>
      <c r="G32" s="10" t="s">
        <v>354</v>
      </c>
      <c r="H32" s="10">
        <v>165</v>
      </c>
      <c r="I32" s="17"/>
      <c r="J32" s="12"/>
      <c r="K32" s="12"/>
      <c r="L32" s="12"/>
      <c r="M32" s="12"/>
      <c r="N32" s="18"/>
      <c r="O32" s="18"/>
      <c r="P32" s="17"/>
    </row>
    <row r="33" spans="1:16" x14ac:dyDescent="0.35">
      <c r="A33" s="11" t="s">
        <v>392</v>
      </c>
      <c r="B33" s="11" t="s">
        <v>393</v>
      </c>
      <c r="C33" s="10" t="s">
        <v>104</v>
      </c>
      <c r="D33" s="10"/>
      <c r="E33" s="10" t="s">
        <v>354</v>
      </c>
      <c r="F33" s="10" t="s">
        <v>354</v>
      </c>
      <c r="G33" s="10" t="s">
        <v>354</v>
      </c>
      <c r="H33" s="10">
        <v>165</v>
      </c>
      <c r="I33" s="17"/>
      <c r="J33" s="12"/>
      <c r="K33" s="12"/>
      <c r="L33" s="12"/>
      <c r="M33" s="12"/>
      <c r="N33" s="18"/>
      <c r="O33" s="18"/>
      <c r="P33" s="17"/>
    </row>
    <row r="34" spans="1:16" x14ac:dyDescent="0.35">
      <c r="A34" s="11" t="s">
        <v>394</v>
      </c>
      <c r="B34" s="11" t="s">
        <v>353</v>
      </c>
      <c r="C34" s="10" t="s">
        <v>104</v>
      </c>
      <c r="D34" s="10"/>
      <c r="E34" s="10" t="s">
        <v>354</v>
      </c>
      <c r="F34" s="10" t="s">
        <v>354</v>
      </c>
      <c r="G34" s="10" t="s">
        <v>354</v>
      </c>
      <c r="H34" s="10">
        <v>165</v>
      </c>
      <c r="I34" s="17"/>
      <c r="J34" s="12"/>
      <c r="K34" s="12"/>
      <c r="L34" s="12"/>
      <c r="M34" s="12"/>
      <c r="N34" s="18"/>
      <c r="O34" s="18"/>
      <c r="P34" s="17"/>
    </row>
    <row r="35" spans="1:16" x14ac:dyDescent="0.35">
      <c r="A35" s="11" t="s">
        <v>395</v>
      </c>
      <c r="B35" s="11" t="s">
        <v>396</v>
      </c>
      <c r="C35" s="10" t="s">
        <v>104</v>
      </c>
      <c r="D35" s="10" t="s">
        <v>104</v>
      </c>
      <c r="E35" s="10"/>
      <c r="F35" s="10" t="s">
        <v>354</v>
      </c>
      <c r="G35" s="10" t="s">
        <v>354</v>
      </c>
      <c r="H35" s="10">
        <v>165</v>
      </c>
      <c r="I35" s="17"/>
      <c r="J35" s="12"/>
      <c r="K35" s="12"/>
      <c r="L35" s="12"/>
      <c r="M35" s="12"/>
      <c r="N35" s="18"/>
      <c r="O35" s="18"/>
      <c r="P35" s="17"/>
    </row>
    <row r="36" spans="1:16" x14ac:dyDescent="0.35">
      <c r="A36" s="11" t="s">
        <v>397</v>
      </c>
      <c r="B36" s="11" t="s">
        <v>398</v>
      </c>
      <c r="C36" s="10" t="s">
        <v>104</v>
      </c>
      <c r="D36" s="10"/>
      <c r="E36" s="10"/>
      <c r="F36" s="10"/>
      <c r="G36" s="10" t="s">
        <v>354</v>
      </c>
      <c r="H36" s="10">
        <v>165</v>
      </c>
      <c r="I36" s="17"/>
      <c r="J36" s="12"/>
      <c r="K36" s="12"/>
      <c r="L36" s="12"/>
      <c r="M36" s="12"/>
      <c r="N36" s="18"/>
      <c r="O36" s="18"/>
      <c r="P36" s="17"/>
    </row>
    <row r="37" spans="1:16" x14ac:dyDescent="0.35">
      <c r="A37" s="11" t="s">
        <v>399</v>
      </c>
      <c r="B37" s="11" t="s">
        <v>400</v>
      </c>
      <c r="C37" s="10" t="s">
        <v>104</v>
      </c>
      <c r="D37" s="10"/>
      <c r="E37" s="10"/>
      <c r="F37" s="10" t="s">
        <v>354</v>
      </c>
      <c r="G37" s="10" t="s">
        <v>354</v>
      </c>
      <c r="H37" s="10">
        <v>166</v>
      </c>
      <c r="I37" s="17"/>
      <c r="J37" s="12"/>
      <c r="K37" s="12"/>
      <c r="L37" s="12"/>
      <c r="M37" s="12"/>
      <c r="N37" s="18"/>
      <c r="O37" s="18"/>
      <c r="P37" s="17"/>
    </row>
    <row r="38" spans="1:16" x14ac:dyDescent="0.35">
      <c r="A38" s="11" t="s">
        <v>401</v>
      </c>
      <c r="B38" s="11" t="s">
        <v>402</v>
      </c>
      <c r="C38" s="10" t="s">
        <v>104</v>
      </c>
      <c r="D38" s="10" t="s">
        <v>104</v>
      </c>
      <c r="E38" s="10"/>
      <c r="F38" s="10" t="s">
        <v>354</v>
      </c>
      <c r="G38" s="10" t="s">
        <v>354</v>
      </c>
      <c r="H38" s="10">
        <v>166</v>
      </c>
      <c r="I38" s="17"/>
      <c r="J38" s="12"/>
      <c r="K38" s="12"/>
      <c r="L38" s="12"/>
      <c r="M38" s="12"/>
      <c r="N38" s="18"/>
      <c r="O38" s="18"/>
      <c r="P38" s="17"/>
    </row>
    <row r="39" spans="1:16" x14ac:dyDescent="0.35">
      <c r="A39" s="11" t="s">
        <v>403</v>
      </c>
      <c r="B39" s="11" t="s">
        <v>404</v>
      </c>
      <c r="C39" s="10" t="s">
        <v>104</v>
      </c>
      <c r="D39" s="10" t="s">
        <v>104</v>
      </c>
      <c r="E39" s="10"/>
      <c r="F39" s="10"/>
      <c r="G39" s="10" t="s">
        <v>354</v>
      </c>
      <c r="H39" s="10">
        <v>166</v>
      </c>
      <c r="I39" s="17"/>
      <c r="J39" s="12"/>
      <c r="K39" s="12"/>
      <c r="L39" s="12"/>
      <c r="M39" s="12"/>
      <c r="N39" s="18"/>
      <c r="O39" s="18"/>
      <c r="P39" s="17"/>
    </row>
    <row r="40" spans="1:16" x14ac:dyDescent="0.35">
      <c r="A40" s="11" t="s">
        <v>405</v>
      </c>
      <c r="B40" s="11" t="s">
        <v>406</v>
      </c>
      <c r="C40" s="10" t="s">
        <v>104</v>
      </c>
      <c r="D40" s="10" t="s">
        <v>104</v>
      </c>
      <c r="E40" s="10"/>
      <c r="F40" s="10" t="s">
        <v>354</v>
      </c>
      <c r="G40" s="10" t="s">
        <v>354</v>
      </c>
      <c r="H40" s="10">
        <v>166</v>
      </c>
      <c r="I40" s="17"/>
      <c r="J40" s="12"/>
      <c r="K40" s="12"/>
      <c r="L40" s="12"/>
      <c r="M40" s="12"/>
      <c r="N40" s="18"/>
      <c r="O40" s="18"/>
      <c r="P40" s="17"/>
    </row>
    <row r="41" spans="1:16" x14ac:dyDescent="0.35">
      <c r="A41" s="11" t="s">
        <v>407</v>
      </c>
      <c r="B41" s="11" t="s">
        <v>408</v>
      </c>
      <c r="C41" s="10" t="s">
        <v>104</v>
      </c>
      <c r="D41" s="10"/>
      <c r="E41" s="10"/>
      <c r="F41" s="10" t="s">
        <v>354</v>
      </c>
      <c r="G41" s="10" t="s">
        <v>354</v>
      </c>
      <c r="H41" s="10">
        <v>166</v>
      </c>
      <c r="I41" s="17"/>
      <c r="J41" s="12"/>
      <c r="K41" s="12"/>
      <c r="L41" s="12"/>
      <c r="M41" s="12"/>
      <c r="N41" s="18"/>
      <c r="O41" s="18"/>
      <c r="P41" s="17"/>
    </row>
    <row r="42" spans="1:16" x14ac:dyDescent="0.35">
      <c r="A42" s="11" t="s">
        <v>409</v>
      </c>
      <c r="B42" s="11" t="s">
        <v>410</v>
      </c>
      <c r="C42" s="10" t="s">
        <v>104</v>
      </c>
      <c r="D42" s="10"/>
      <c r="E42" s="10"/>
      <c r="F42" s="10" t="s">
        <v>354</v>
      </c>
      <c r="G42" s="10" t="s">
        <v>354</v>
      </c>
      <c r="H42" s="10">
        <v>166</v>
      </c>
      <c r="I42" s="17"/>
      <c r="J42" s="12"/>
      <c r="K42" s="12"/>
      <c r="L42" s="12"/>
      <c r="M42" s="12"/>
      <c r="N42" s="18"/>
      <c r="O42" s="18"/>
      <c r="P42" s="17"/>
    </row>
    <row r="43" spans="1:16" x14ac:dyDescent="0.35">
      <c r="A43" s="11" t="s">
        <v>411</v>
      </c>
      <c r="B43" s="11" t="s">
        <v>353</v>
      </c>
      <c r="C43" s="10" t="s">
        <v>104</v>
      </c>
      <c r="D43" s="10"/>
      <c r="E43" s="10" t="s">
        <v>354</v>
      </c>
      <c r="F43" s="10" t="s">
        <v>354</v>
      </c>
      <c r="G43" s="10" t="s">
        <v>354</v>
      </c>
      <c r="H43" s="10">
        <v>166</v>
      </c>
      <c r="I43" s="17"/>
      <c r="J43" s="12"/>
      <c r="K43" s="12"/>
      <c r="L43" s="12"/>
      <c r="M43" s="12"/>
      <c r="N43" s="18"/>
      <c r="O43" s="18"/>
      <c r="P43" s="17"/>
    </row>
    <row r="44" spans="1:16" x14ac:dyDescent="0.35">
      <c r="A44" s="11" t="s">
        <v>412</v>
      </c>
      <c r="B44" s="11" t="s">
        <v>413</v>
      </c>
      <c r="C44" s="10" t="s">
        <v>104</v>
      </c>
      <c r="D44" s="10"/>
      <c r="E44" s="10"/>
      <c r="F44" s="10" t="s">
        <v>354</v>
      </c>
      <c r="G44" s="10" t="s">
        <v>354</v>
      </c>
      <c r="H44" s="10">
        <v>166</v>
      </c>
      <c r="I44" s="17"/>
      <c r="J44" s="12"/>
      <c r="K44" s="12"/>
      <c r="L44" s="12"/>
      <c r="M44" s="12"/>
      <c r="N44" s="18"/>
      <c r="O44" s="18"/>
      <c r="P44" s="17"/>
    </row>
    <row r="45" spans="1:16" x14ac:dyDescent="0.35">
      <c r="A45" s="11" t="s">
        <v>414</v>
      </c>
      <c r="B45" s="11" t="s">
        <v>415</v>
      </c>
      <c r="C45" s="10" t="s">
        <v>104</v>
      </c>
      <c r="D45" s="10" t="s">
        <v>104</v>
      </c>
      <c r="E45" s="10"/>
      <c r="F45" s="10" t="s">
        <v>354</v>
      </c>
      <c r="G45" s="10" t="s">
        <v>354</v>
      </c>
      <c r="H45" s="10">
        <v>167</v>
      </c>
      <c r="I45" s="17"/>
      <c r="J45" s="12"/>
      <c r="K45" s="12"/>
      <c r="L45" s="12"/>
      <c r="M45" s="12"/>
      <c r="N45" s="18"/>
      <c r="O45" s="18"/>
      <c r="P45" s="17"/>
    </row>
    <row r="46" spans="1:16" x14ac:dyDescent="0.35">
      <c r="A46" s="11" t="s">
        <v>416</v>
      </c>
      <c r="B46" s="11" t="s">
        <v>417</v>
      </c>
      <c r="C46" s="10" t="s">
        <v>104</v>
      </c>
      <c r="D46" s="10"/>
      <c r="E46" s="10"/>
      <c r="F46" s="10" t="s">
        <v>354</v>
      </c>
      <c r="G46" s="10" t="s">
        <v>354</v>
      </c>
      <c r="H46" s="10">
        <v>167</v>
      </c>
      <c r="I46" s="17"/>
      <c r="J46" s="12"/>
      <c r="K46" s="12"/>
      <c r="L46" s="12"/>
      <c r="M46" s="12"/>
      <c r="N46" s="18"/>
      <c r="O46" s="18"/>
      <c r="P46" s="17"/>
    </row>
    <row r="47" spans="1:16" x14ac:dyDescent="0.35">
      <c r="A47" s="11" t="s">
        <v>418</v>
      </c>
      <c r="B47" s="11" t="s">
        <v>353</v>
      </c>
      <c r="C47" s="10" t="s">
        <v>104</v>
      </c>
      <c r="D47" s="10"/>
      <c r="E47" s="10" t="s">
        <v>354</v>
      </c>
      <c r="F47" s="10" t="s">
        <v>354</v>
      </c>
      <c r="G47" s="10" t="s">
        <v>354</v>
      </c>
      <c r="H47" s="10">
        <v>167</v>
      </c>
      <c r="I47" s="17"/>
      <c r="J47" s="12"/>
      <c r="K47" s="12"/>
      <c r="L47" s="12"/>
      <c r="M47" s="12"/>
      <c r="N47" s="18"/>
      <c r="O47" s="18"/>
      <c r="P47" s="17"/>
    </row>
    <row r="48" spans="1:16" x14ac:dyDescent="0.35">
      <c r="A48" s="11" t="s">
        <v>419</v>
      </c>
      <c r="B48" s="11" t="s">
        <v>420</v>
      </c>
      <c r="C48" s="10" t="s">
        <v>104</v>
      </c>
      <c r="D48" s="10" t="s">
        <v>104</v>
      </c>
      <c r="E48" s="10" t="s">
        <v>354</v>
      </c>
      <c r="F48" s="10" t="s">
        <v>354</v>
      </c>
      <c r="G48" s="10" t="s">
        <v>354</v>
      </c>
      <c r="H48" s="10">
        <v>167</v>
      </c>
      <c r="I48" s="17"/>
      <c r="J48" s="12"/>
      <c r="K48" s="12"/>
      <c r="L48" s="12"/>
      <c r="M48" s="12"/>
      <c r="N48" s="18"/>
      <c r="O48" s="18"/>
      <c r="P48" s="17"/>
    </row>
    <row r="49" spans="1:16" x14ac:dyDescent="0.35">
      <c r="A49" s="11" t="s">
        <v>421</v>
      </c>
      <c r="B49" s="11" t="s">
        <v>422</v>
      </c>
      <c r="C49" s="10" t="s">
        <v>104</v>
      </c>
      <c r="D49" s="10" t="s">
        <v>104</v>
      </c>
      <c r="E49" s="10"/>
      <c r="F49" s="10" t="s">
        <v>354</v>
      </c>
      <c r="G49" s="10" t="s">
        <v>354</v>
      </c>
      <c r="H49" s="10">
        <v>167</v>
      </c>
      <c r="I49" s="17"/>
      <c r="J49" s="12"/>
      <c r="K49" s="12"/>
      <c r="L49" s="12"/>
      <c r="M49" s="12"/>
      <c r="N49" s="18"/>
      <c r="O49" s="18"/>
      <c r="P49" s="17"/>
    </row>
    <row r="50" spans="1:16" x14ac:dyDescent="0.35">
      <c r="A50" s="11" t="s">
        <v>423</v>
      </c>
      <c r="B50" s="11" t="s">
        <v>424</v>
      </c>
      <c r="C50" s="10" t="s">
        <v>104</v>
      </c>
      <c r="D50" s="10" t="s">
        <v>104</v>
      </c>
      <c r="E50" s="10"/>
      <c r="F50" s="10" t="s">
        <v>354</v>
      </c>
      <c r="G50" s="10" t="s">
        <v>354</v>
      </c>
      <c r="H50" s="10">
        <v>167</v>
      </c>
      <c r="I50" s="17"/>
      <c r="J50" s="12"/>
      <c r="K50" s="12"/>
      <c r="L50" s="12"/>
      <c r="M50" s="12"/>
      <c r="N50" s="18"/>
      <c r="O50" s="18"/>
      <c r="P50" s="17"/>
    </row>
    <row r="51" spans="1:16" x14ac:dyDescent="0.35">
      <c r="A51" s="11" t="s">
        <v>425</v>
      </c>
      <c r="B51" s="11" t="s">
        <v>426</v>
      </c>
      <c r="C51" s="10" t="s">
        <v>104</v>
      </c>
      <c r="D51" s="10"/>
      <c r="E51" s="10"/>
      <c r="F51" s="10" t="s">
        <v>354</v>
      </c>
      <c r="G51" s="10" t="s">
        <v>354</v>
      </c>
      <c r="H51" s="10">
        <v>167</v>
      </c>
      <c r="I51" s="17"/>
      <c r="J51" s="12"/>
      <c r="K51" s="12"/>
      <c r="L51" s="12"/>
      <c r="M51" s="12"/>
      <c r="N51" s="18"/>
      <c r="O51" s="18"/>
      <c r="P51" s="17"/>
    </row>
    <row r="52" spans="1:16" x14ac:dyDescent="0.35">
      <c r="A52" s="11" t="s">
        <v>427</v>
      </c>
      <c r="B52" s="11" t="s">
        <v>353</v>
      </c>
      <c r="C52" s="10" t="s">
        <v>104</v>
      </c>
      <c r="D52" s="10" t="s">
        <v>104</v>
      </c>
      <c r="E52" s="10" t="s">
        <v>354</v>
      </c>
      <c r="F52" s="10" t="s">
        <v>354</v>
      </c>
      <c r="G52" s="10" t="s">
        <v>354</v>
      </c>
      <c r="H52" s="10">
        <v>167</v>
      </c>
      <c r="I52" s="17"/>
      <c r="J52" s="12"/>
      <c r="K52" s="12"/>
      <c r="L52" s="12"/>
      <c r="M52" s="12"/>
      <c r="N52" s="18"/>
      <c r="O52" s="18"/>
      <c r="P52" s="17"/>
    </row>
    <row r="53" spans="1:16" x14ac:dyDescent="0.35">
      <c r="A53" s="11" t="s">
        <v>428</v>
      </c>
      <c r="B53" s="11" t="s">
        <v>429</v>
      </c>
      <c r="C53" s="10" t="s">
        <v>104</v>
      </c>
      <c r="D53" s="10" t="s">
        <v>104</v>
      </c>
      <c r="E53" s="10"/>
      <c r="F53" s="10" t="s">
        <v>354</v>
      </c>
      <c r="G53" s="10" t="s">
        <v>354</v>
      </c>
      <c r="H53" s="10">
        <v>167</v>
      </c>
      <c r="I53" s="17"/>
      <c r="J53" s="12"/>
      <c r="K53" s="12"/>
      <c r="L53" s="12"/>
      <c r="M53" s="12"/>
      <c r="N53" s="18"/>
      <c r="O53" s="18"/>
      <c r="P53" s="17"/>
    </row>
    <row r="54" spans="1:16" x14ac:dyDescent="0.35">
      <c r="A54" s="11" t="s">
        <v>430</v>
      </c>
      <c r="B54" s="11" t="s">
        <v>431</v>
      </c>
      <c r="C54" s="10" t="s">
        <v>104</v>
      </c>
      <c r="D54" s="10"/>
      <c r="E54" s="10"/>
      <c r="F54" s="10" t="s">
        <v>354</v>
      </c>
      <c r="G54" s="10" t="s">
        <v>354</v>
      </c>
      <c r="H54" s="10">
        <v>167</v>
      </c>
      <c r="I54" s="17"/>
      <c r="J54" s="12"/>
      <c r="K54" s="12"/>
      <c r="L54" s="12"/>
      <c r="M54" s="12"/>
      <c r="N54" s="18"/>
      <c r="O54" s="18"/>
      <c r="P54" s="17"/>
    </row>
    <row r="55" spans="1:16" x14ac:dyDescent="0.35">
      <c r="A55" s="11" t="s">
        <v>432</v>
      </c>
      <c r="B55" s="11" t="s">
        <v>433</v>
      </c>
      <c r="C55" s="10" t="s">
        <v>104</v>
      </c>
      <c r="D55" s="10" t="s">
        <v>104</v>
      </c>
      <c r="E55" s="10"/>
      <c r="F55" s="10" t="s">
        <v>354</v>
      </c>
      <c r="G55" s="10" t="s">
        <v>354</v>
      </c>
      <c r="H55" s="10">
        <v>167</v>
      </c>
      <c r="I55" s="17"/>
      <c r="J55" s="12"/>
      <c r="K55" s="12"/>
      <c r="L55" s="12"/>
      <c r="M55" s="12"/>
      <c r="N55" s="18"/>
      <c r="O55" s="18"/>
      <c r="P55" s="17"/>
    </row>
    <row r="56" spans="1:16" x14ac:dyDescent="0.35">
      <c r="A56" s="11" t="s">
        <v>434</v>
      </c>
      <c r="B56" s="11" t="s">
        <v>353</v>
      </c>
      <c r="C56" s="10" t="s">
        <v>104</v>
      </c>
      <c r="D56" s="10" t="s">
        <v>104</v>
      </c>
      <c r="E56" s="10" t="s">
        <v>354</v>
      </c>
      <c r="F56" s="10" t="s">
        <v>354</v>
      </c>
      <c r="G56" s="10" t="s">
        <v>354</v>
      </c>
      <c r="H56" s="10">
        <v>167</v>
      </c>
      <c r="I56" s="17"/>
      <c r="J56" s="12"/>
      <c r="K56" s="12"/>
      <c r="L56" s="12"/>
      <c r="M56" s="12"/>
      <c r="N56" s="18"/>
      <c r="O56" s="18"/>
      <c r="P56" s="17"/>
    </row>
    <row r="57" spans="1:16" x14ac:dyDescent="0.35">
      <c r="A57" s="11" t="s">
        <v>435</v>
      </c>
      <c r="B57" s="11" t="s">
        <v>436</v>
      </c>
      <c r="C57" s="10" t="s">
        <v>104</v>
      </c>
      <c r="D57" s="10" t="s">
        <v>104</v>
      </c>
      <c r="E57" s="10"/>
      <c r="F57" s="10" t="s">
        <v>354</v>
      </c>
      <c r="G57" s="10" t="s">
        <v>354</v>
      </c>
      <c r="H57" s="10">
        <v>167</v>
      </c>
      <c r="I57" s="17"/>
      <c r="J57" s="12"/>
      <c r="K57" s="12"/>
      <c r="L57" s="12"/>
      <c r="M57" s="12"/>
      <c r="N57" s="18"/>
      <c r="O57" s="18"/>
      <c r="P57" s="17"/>
    </row>
    <row r="58" spans="1:16" x14ac:dyDescent="0.35">
      <c r="A58" s="11" t="s">
        <v>437</v>
      </c>
      <c r="B58" s="11" t="s">
        <v>438</v>
      </c>
      <c r="C58" s="10" t="s">
        <v>104</v>
      </c>
      <c r="D58" s="10"/>
      <c r="E58" s="10"/>
      <c r="F58" s="10" t="s">
        <v>354</v>
      </c>
      <c r="G58" s="10" t="s">
        <v>354</v>
      </c>
      <c r="H58" s="10">
        <v>167</v>
      </c>
      <c r="I58" s="17"/>
      <c r="J58" s="12"/>
      <c r="K58" s="12"/>
      <c r="L58" s="12"/>
      <c r="M58" s="12"/>
      <c r="N58" s="18"/>
      <c r="O58" s="18"/>
      <c r="P58" s="17"/>
    </row>
    <row r="59" spans="1:16" x14ac:dyDescent="0.35">
      <c r="A59" s="11" t="s">
        <v>439</v>
      </c>
      <c r="B59" s="11" t="s">
        <v>353</v>
      </c>
      <c r="C59" s="10" t="s">
        <v>104</v>
      </c>
      <c r="D59" s="10"/>
      <c r="E59" s="10" t="s">
        <v>354</v>
      </c>
      <c r="F59" s="10" t="s">
        <v>354</v>
      </c>
      <c r="G59" s="10"/>
      <c r="H59" s="10">
        <v>168</v>
      </c>
      <c r="I59" s="17"/>
      <c r="J59" s="12"/>
      <c r="K59" s="12"/>
      <c r="L59" s="12"/>
      <c r="M59" s="12"/>
      <c r="N59" s="18"/>
      <c r="O59" s="18"/>
      <c r="P59" s="17"/>
    </row>
    <row r="60" spans="1:16" x14ac:dyDescent="0.35">
      <c r="A60" s="11" t="s">
        <v>440</v>
      </c>
      <c r="B60" s="11" t="s">
        <v>441</v>
      </c>
      <c r="C60" s="10" t="s">
        <v>104</v>
      </c>
      <c r="D60" s="10" t="s">
        <v>104</v>
      </c>
      <c r="E60" s="10"/>
      <c r="F60" s="10" t="s">
        <v>354</v>
      </c>
      <c r="G60" s="10" t="s">
        <v>354</v>
      </c>
      <c r="H60" s="10">
        <v>168</v>
      </c>
      <c r="I60" s="17"/>
      <c r="J60" s="12"/>
      <c r="K60" s="12"/>
      <c r="L60" s="12"/>
      <c r="M60" s="12"/>
      <c r="N60" s="18"/>
      <c r="O60" s="18"/>
      <c r="P60" s="17"/>
    </row>
    <row r="61" spans="1:16" x14ac:dyDescent="0.35">
      <c r="A61" s="11" t="s">
        <v>442</v>
      </c>
      <c r="B61" s="11" t="s">
        <v>353</v>
      </c>
      <c r="C61" s="10" t="s">
        <v>104</v>
      </c>
      <c r="D61" s="10"/>
      <c r="E61" s="10" t="s">
        <v>354</v>
      </c>
      <c r="F61" s="10" t="s">
        <v>354</v>
      </c>
      <c r="G61" s="10" t="s">
        <v>354</v>
      </c>
      <c r="H61" s="10">
        <v>168</v>
      </c>
      <c r="I61" s="17"/>
      <c r="J61" s="12"/>
      <c r="K61" s="12"/>
      <c r="L61" s="12"/>
      <c r="M61" s="12"/>
      <c r="N61" s="18"/>
      <c r="O61" s="18"/>
      <c r="P61" s="17"/>
    </row>
    <row r="62" spans="1:16" x14ac:dyDescent="0.35">
      <c r="A62" s="11" t="s">
        <v>443</v>
      </c>
      <c r="B62" s="11" t="s">
        <v>444</v>
      </c>
      <c r="C62" s="10" t="s">
        <v>104</v>
      </c>
      <c r="D62" s="10" t="s">
        <v>104</v>
      </c>
      <c r="E62" s="10"/>
      <c r="F62" s="10" t="s">
        <v>354</v>
      </c>
      <c r="G62" s="10" t="s">
        <v>354</v>
      </c>
      <c r="H62" s="10">
        <v>168</v>
      </c>
      <c r="I62" s="17"/>
      <c r="J62" s="12"/>
      <c r="K62" s="12"/>
      <c r="L62" s="12"/>
      <c r="M62" s="12"/>
      <c r="N62" s="18"/>
      <c r="O62" s="18"/>
      <c r="P62" s="17"/>
    </row>
    <row r="63" spans="1:16" x14ac:dyDescent="0.35">
      <c r="A63" s="11" t="s">
        <v>445</v>
      </c>
      <c r="B63" s="11" t="s">
        <v>446</v>
      </c>
      <c r="C63" s="10" t="s">
        <v>104</v>
      </c>
      <c r="D63" s="10"/>
      <c r="E63" s="10"/>
      <c r="F63" s="10" t="s">
        <v>354</v>
      </c>
      <c r="G63" s="10" t="s">
        <v>354</v>
      </c>
      <c r="H63" s="10">
        <v>168</v>
      </c>
      <c r="I63" s="17"/>
      <c r="J63" s="12"/>
      <c r="K63" s="12"/>
      <c r="L63" s="12"/>
      <c r="M63" s="12"/>
      <c r="N63" s="18"/>
      <c r="O63" s="18"/>
      <c r="P63" s="17"/>
    </row>
    <row r="64" spans="1:16" x14ac:dyDescent="0.35">
      <c r="A64" s="11" t="s">
        <v>447</v>
      </c>
      <c r="B64" s="11" t="s">
        <v>448</v>
      </c>
      <c r="C64" s="10" t="s">
        <v>104</v>
      </c>
      <c r="D64" s="10"/>
      <c r="E64" s="10" t="s">
        <v>354</v>
      </c>
      <c r="F64" s="10" t="s">
        <v>354</v>
      </c>
      <c r="G64" s="10" t="s">
        <v>354</v>
      </c>
      <c r="H64" s="10">
        <v>168</v>
      </c>
      <c r="I64" s="17"/>
      <c r="J64" s="12"/>
      <c r="K64" s="12"/>
      <c r="L64" s="12"/>
      <c r="M64" s="12"/>
      <c r="N64" s="18"/>
      <c r="O64" s="18"/>
      <c r="P64" s="17"/>
    </row>
    <row r="65" spans="1:16" x14ac:dyDescent="0.35">
      <c r="A65" s="11" t="s">
        <v>449</v>
      </c>
      <c r="B65" s="11" t="s">
        <v>450</v>
      </c>
      <c r="C65" s="10" t="s">
        <v>104</v>
      </c>
      <c r="D65" s="10"/>
      <c r="E65" s="10"/>
      <c r="F65" s="10"/>
      <c r="G65" s="10" t="s">
        <v>354</v>
      </c>
      <c r="H65" s="10">
        <v>168</v>
      </c>
      <c r="I65" s="17"/>
      <c r="J65" s="12"/>
      <c r="K65" s="12"/>
      <c r="L65" s="12"/>
      <c r="M65" s="12"/>
      <c r="N65" s="18"/>
      <c r="O65" s="18"/>
      <c r="P65" s="17"/>
    </row>
    <row r="66" spans="1:16" x14ac:dyDescent="0.35">
      <c r="A66" s="11" t="s">
        <v>451</v>
      </c>
      <c r="B66" s="11" t="s">
        <v>353</v>
      </c>
      <c r="C66" s="10" t="s">
        <v>104</v>
      </c>
      <c r="D66" s="10"/>
      <c r="E66" s="10"/>
      <c r="F66" s="10" t="s">
        <v>354</v>
      </c>
      <c r="G66" s="10"/>
      <c r="H66" s="10">
        <v>168</v>
      </c>
      <c r="I66" s="17"/>
      <c r="J66" s="12"/>
      <c r="K66" s="12"/>
      <c r="L66" s="12"/>
      <c r="M66" s="12"/>
      <c r="N66" s="18"/>
      <c r="O66" s="18"/>
      <c r="P66" s="17"/>
    </row>
    <row r="67" spans="1:16" x14ac:dyDescent="0.35">
      <c r="A67" s="11" t="s">
        <v>452</v>
      </c>
      <c r="B67" s="11" t="s">
        <v>453</v>
      </c>
      <c r="C67" s="10" t="s">
        <v>104</v>
      </c>
      <c r="D67" s="10" t="s">
        <v>104</v>
      </c>
      <c r="E67" s="10"/>
      <c r="F67" s="10"/>
      <c r="G67" s="10" t="s">
        <v>354</v>
      </c>
      <c r="H67" s="10">
        <v>168</v>
      </c>
      <c r="I67" s="17"/>
      <c r="J67" s="12"/>
      <c r="K67" s="12"/>
      <c r="L67" s="12"/>
      <c r="M67" s="12"/>
      <c r="N67" s="18"/>
      <c r="O67" s="18"/>
      <c r="P67" s="17"/>
    </row>
    <row r="68" spans="1:16" x14ac:dyDescent="0.35">
      <c r="A68" s="11" t="s">
        <v>454</v>
      </c>
      <c r="B68" s="11" t="s">
        <v>455</v>
      </c>
      <c r="C68" s="10" t="s">
        <v>104</v>
      </c>
      <c r="D68" s="10"/>
      <c r="E68" s="10"/>
      <c r="F68" s="10" t="s">
        <v>354</v>
      </c>
      <c r="G68" s="10" t="s">
        <v>354</v>
      </c>
      <c r="H68" s="10">
        <v>168</v>
      </c>
      <c r="I68" s="17"/>
      <c r="J68" s="12"/>
      <c r="K68" s="12"/>
      <c r="L68" s="12"/>
      <c r="M68" s="12"/>
      <c r="N68" s="18"/>
      <c r="O68" s="18"/>
      <c r="P68" s="17"/>
    </row>
    <row r="69" spans="1:16" x14ac:dyDescent="0.35">
      <c r="A69" s="11" t="s">
        <v>456</v>
      </c>
      <c r="B69" s="11" t="s">
        <v>457</v>
      </c>
      <c r="C69" s="10" t="s">
        <v>104</v>
      </c>
      <c r="D69" s="10"/>
      <c r="E69" s="10"/>
      <c r="F69" s="10" t="s">
        <v>354</v>
      </c>
      <c r="G69" s="10" t="s">
        <v>354</v>
      </c>
      <c r="H69" s="10">
        <v>168</v>
      </c>
      <c r="I69" s="17"/>
      <c r="J69" s="12"/>
      <c r="K69" s="12"/>
      <c r="L69" s="12"/>
      <c r="M69" s="12"/>
      <c r="N69" s="18"/>
      <c r="O69" s="18"/>
      <c r="P69" s="17"/>
    </row>
    <row r="70" spans="1:16" x14ac:dyDescent="0.35">
      <c r="A70" s="11" t="s">
        <v>458</v>
      </c>
      <c r="B70" s="11" t="s">
        <v>459</v>
      </c>
      <c r="C70" s="10" t="s">
        <v>104</v>
      </c>
      <c r="D70" s="10" t="s">
        <v>104</v>
      </c>
      <c r="E70" s="10" t="s">
        <v>354</v>
      </c>
      <c r="F70" s="10" t="s">
        <v>354</v>
      </c>
      <c r="G70" s="10"/>
      <c r="H70" s="10">
        <v>169</v>
      </c>
      <c r="I70" s="17"/>
      <c r="J70" s="12"/>
      <c r="K70" s="12"/>
      <c r="L70" s="12"/>
      <c r="M70" s="12"/>
      <c r="N70" s="18"/>
      <c r="O70" s="18"/>
      <c r="P70" s="17"/>
    </row>
    <row r="71" spans="1:16" x14ac:dyDescent="0.35">
      <c r="A71" s="11" t="s">
        <v>460</v>
      </c>
      <c r="B71" s="11" t="s">
        <v>353</v>
      </c>
      <c r="C71" s="10" t="s">
        <v>104</v>
      </c>
      <c r="D71" s="10" t="s">
        <v>104</v>
      </c>
      <c r="E71" s="10" t="s">
        <v>354</v>
      </c>
      <c r="F71" s="10" t="s">
        <v>354</v>
      </c>
      <c r="G71" s="10" t="s">
        <v>354</v>
      </c>
      <c r="H71" s="10">
        <v>169</v>
      </c>
      <c r="I71" s="17"/>
      <c r="J71" s="12"/>
      <c r="K71" s="12"/>
      <c r="L71" s="12"/>
      <c r="M71" s="12"/>
      <c r="N71" s="18"/>
      <c r="O71" s="18"/>
      <c r="P71" s="17"/>
    </row>
    <row r="72" spans="1:16" x14ac:dyDescent="0.35">
      <c r="A72" s="11" t="s">
        <v>461</v>
      </c>
      <c r="B72" s="11" t="s">
        <v>462</v>
      </c>
      <c r="C72" s="10" t="s">
        <v>104</v>
      </c>
      <c r="D72" s="10" t="s">
        <v>104</v>
      </c>
      <c r="E72" s="10"/>
      <c r="F72" s="10" t="s">
        <v>354</v>
      </c>
      <c r="G72" s="10" t="s">
        <v>354</v>
      </c>
      <c r="H72" s="10">
        <v>169</v>
      </c>
      <c r="I72" s="17"/>
      <c r="J72" s="12"/>
      <c r="K72" s="12"/>
      <c r="L72" s="12"/>
      <c r="M72" s="12"/>
      <c r="N72" s="18"/>
      <c r="O72" s="18"/>
      <c r="P72" s="17"/>
    </row>
    <row r="73" spans="1:16" x14ac:dyDescent="0.35">
      <c r="A73" s="11" t="s">
        <v>463</v>
      </c>
      <c r="B73" s="11" t="s">
        <v>464</v>
      </c>
      <c r="C73" s="10" t="s">
        <v>104</v>
      </c>
      <c r="D73" s="10" t="s">
        <v>104</v>
      </c>
      <c r="E73" s="10"/>
      <c r="F73" s="10" t="s">
        <v>354</v>
      </c>
      <c r="G73" s="10" t="s">
        <v>354</v>
      </c>
      <c r="H73" s="10">
        <v>169</v>
      </c>
      <c r="I73" s="17"/>
      <c r="J73" s="12"/>
      <c r="K73" s="12"/>
      <c r="L73" s="12"/>
      <c r="M73" s="12"/>
      <c r="N73" s="18"/>
      <c r="O73" s="18"/>
      <c r="P73" s="17"/>
    </row>
    <row r="74" spans="1:16" x14ac:dyDescent="0.35">
      <c r="A74" s="11" t="s">
        <v>465</v>
      </c>
      <c r="B74" s="11" t="s">
        <v>466</v>
      </c>
      <c r="C74" s="10" t="s">
        <v>104</v>
      </c>
      <c r="D74" s="10"/>
      <c r="E74" s="10"/>
      <c r="F74" s="10" t="s">
        <v>354</v>
      </c>
      <c r="G74" s="10"/>
      <c r="H74" s="10">
        <v>169</v>
      </c>
      <c r="I74" s="17"/>
      <c r="J74" s="12"/>
      <c r="K74" s="12"/>
      <c r="L74" s="12"/>
      <c r="M74" s="12"/>
      <c r="N74" s="18"/>
      <c r="O74" s="18"/>
      <c r="P74" s="17"/>
    </row>
    <row r="75" spans="1:16" x14ac:dyDescent="0.35">
      <c r="A75" s="11" t="s">
        <v>467</v>
      </c>
      <c r="B75" s="11" t="s">
        <v>353</v>
      </c>
      <c r="C75" s="10" t="s">
        <v>104</v>
      </c>
      <c r="D75" s="10"/>
      <c r="E75" s="10" t="s">
        <v>354</v>
      </c>
      <c r="F75" s="10" t="s">
        <v>354</v>
      </c>
      <c r="G75" s="10" t="s">
        <v>354</v>
      </c>
      <c r="H75" s="10">
        <v>169</v>
      </c>
      <c r="I75" s="17"/>
      <c r="J75" s="12"/>
      <c r="K75" s="12"/>
      <c r="L75" s="12"/>
      <c r="M75" s="12"/>
      <c r="N75" s="18"/>
      <c r="O75" s="18"/>
      <c r="P75" s="17"/>
    </row>
    <row r="76" spans="1:16" x14ac:dyDescent="0.35">
      <c r="A76" s="11" t="s">
        <v>468</v>
      </c>
      <c r="B76" s="11" t="s">
        <v>469</v>
      </c>
      <c r="C76" s="10" t="s">
        <v>104</v>
      </c>
      <c r="D76" s="10"/>
      <c r="E76" s="10" t="s">
        <v>354</v>
      </c>
      <c r="F76" s="10" t="s">
        <v>354</v>
      </c>
      <c r="G76" s="10" t="s">
        <v>354</v>
      </c>
      <c r="H76" s="10">
        <v>169</v>
      </c>
      <c r="I76" s="17"/>
      <c r="J76" s="12"/>
      <c r="K76" s="12"/>
      <c r="L76" s="12"/>
      <c r="M76" s="12"/>
      <c r="N76" s="18"/>
      <c r="O76" s="18"/>
      <c r="P76" s="17"/>
    </row>
    <row r="77" spans="1:16" x14ac:dyDescent="0.35">
      <c r="A77" s="11" t="s">
        <v>470</v>
      </c>
      <c r="B77" s="11" t="s">
        <v>471</v>
      </c>
      <c r="C77" s="10" t="s">
        <v>104</v>
      </c>
      <c r="D77" s="10"/>
      <c r="E77" s="10" t="s">
        <v>354</v>
      </c>
      <c r="F77" s="10" t="s">
        <v>354</v>
      </c>
      <c r="G77" s="10" t="s">
        <v>354</v>
      </c>
      <c r="H77" s="10">
        <v>169</v>
      </c>
      <c r="I77" s="17"/>
      <c r="J77" s="12"/>
      <c r="K77" s="12"/>
      <c r="L77" s="12"/>
      <c r="M77" s="12"/>
      <c r="N77" s="18"/>
      <c r="O77" s="18"/>
      <c r="P77" s="17"/>
    </row>
    <row r="78" spans="1:16" x14ac:dyDescent="0.35">
      <c r="A78" s="11" t="s">
        <v>472</v>
      </c>
      <c r="B78" s="11" t="s">
        <v>473</v>
      </c>
      <c r="C78" s="10" t="s">
        <v>104</v>
      </c>
      <c r="D78" s="10" t="s">
        <v>104</v>
      </c>
      <c r="E78" s="10"/>
      <c r="F78" s="10" t="s">
        <v>354</v>
      </c>
      <c r="G78" s="10" t="s">
        <v>354</v>
      </c>
      <c r="H78" s="10">
        <v>169</v>
      </c>
      <c r="I78" s="17"/>
      <c r="J78" s="12"/>
      <c r="K78" s="12"/>
      <c r="L78" s="12"/>
      <c r="M78" s="12"/>
      <c r="N78" s="18"/>
      <c r="O78" s="18"/>
      <c r="P78" s="17"/>
    </row>
    <row r="79" spans="1:16" x14ac:dyDescent="0.35">
      <c r="A79" s="11" t="s">
        <v>474</v>
      </c>
      <c r="B79" s="11" t="s">
        <v>475</v>
      </c>
      <c r="C79" s="10" t="s">
        <v>104</v>
      </c>
      <c r="D79" s="10"/>
      <c r="E79" s="10" t="s">
        <v>354</v>
      </c>
      <c r="F79" s="10" t="s">
        <v>354</v>
      </c>
      <c r="G79" s="10" t="s">
        <v>354</v>
      </c>
      <c r="H79" s="10">
        <v>169</v>
      </c>
      <c r="I79" s="17"/>
      <c r="J79" s="12"/>
      <c r="K79" s="12"/>
      <c r="L79" s="12"/>
      <c r="M79" s="12"/>
      <c r="N79" s="18"/>
      <c r="O79" s="18"/>
      <c r="P79" s="17"/>
    </row>
    <row r="80" spans="1:16" x14ac:dyDescent="0.35">
      <c r="A80" s="11" t="s">
        <v>476</v>
      </c>
      <c r="B80" s="11" t="s">
        <v>353</v>
      </c>
      <c r="C80" s="10" t="s">
        <v>104</v>
      </c>
      <c r="D80" s="10"/>
      <c r="E80" s="10" t="s">
        <v>354</v>
      </c>
      <c r="F80" s="10" t="s">
        <v>354</v>
      </c>
      <c r="G80" s="10" t="s">
        <v>354</v>
      </c>
      <c r="H80" s="10">
        <v>169</v>
      </c>
      <c r="I80" s="17"/>
      <c r="J80" s="12"/>
      <c r="K80" s="12"/>
      <c r="L80" s="12"/>
      <c r="M80" s="12"/>
      <c r="N80" s="18"/>
      <c r="O80" s="18"/>
      <c r="P80" s="17"/>
    </row>
    <row r="81" spans="1:16" x14ac:dyDescent="0.35">
      <c r="A81" s="11" t="s">
        <v>477</v>
      </c>
      <c r="B81" s="11" t="s">
        <v>478</v>
      </c>
      <c r="C81" s="10" t="s">
        <v>104</v>
      </c>
      <c r="D81" s="10"/>
      <c r="E81" s="10" t="s">
        <v>354</v>
      </c>
      <c r="F81" s="10" t="s">
        <v>354</v>
      </c>
      <c r="G81" s="10"/>
      <c r="H81" s="10">
        <v>169</v>
      </c>
      <c r="I81" s="17"/>
      <c r="J81" s="12"/>
      <c r="K81" s="12"/>
      <c r="L81" s="12"/>
      <c r="M81" s="12"/>
      <c r="N81" s="18"/>
      <c r="O81" s="18"/>
      <c r="P81" s="17"/>
    </row>
    <row r="82" spans="1:16" x14ac:dyDescent="0.35">
      <c r="A82" s="11" t="s">
        <v>479</v>
      </c>
      <c r="B82" s="11" t="s">
        <v>480</v>
      </c>
      <c r="C82" s="10" t="s">
        <v>104</v>
      </c>
      <c r="D82" s="10"/>
      <c r="E82" s="10" t="s">
        <v>354</v>
      </c>
      <c r="F82" s="10" t="s">
        <v>354</v>
      </c>
      <c r="G82" s="10" t="s">
        <v>354</v>
      </c>
      <c r="H82" s="10">
        <v>169</v>
      </c>
      <c r="I82" s="17"/>
      <c r="J82" s="12"/>
      <c r="K82" s="12"/>
      <c r="L82" s="12"/>
      <c r="M82" s="12"/>
      <c r="N82" s="18"/>
      <c r="O82" s="18"/>
      <c r="P82" s="17"/>
    </row>
    <row r="83" spans="1:16" x14ac:dyDescent="0.35">
      <c r="A83" s="11" t="s">
        <v>481</v>
      </c>
      <c r="B83" s="11" t="s">
        <v>482</v>
      </c>
      <c r="C83" s="10" t="s">
        <v>104</v>
      </c>
      <c r="D83" s="10"/>
      <c r="E83" s="10" t="s">
        <v>354</v>
      </c>
      <c r="F83" s="10" t="s">
        <v>354</v>
      </c>
      <c r="G83" s="10" t="s">
        <v>354</v>
      </c>
      <c r="H83" s="10">
        <v>169</v>
      </c>
      <c r="I83" s="17"/>
      <c r="J83" s="12"/>
      <c r="K83" s="12"/>
      <c r="L83" s="12"/>
      <c r="M83" s="12"/>
      <c r="N83" s="18"/>
      <c r="O83" s="18"/>
      <c r="P83" s="17"/>
    </row>
    <row r="84" spans="1:16" x14ac:dyDescent="0.35">
      <c r="A84" s="11" t="s">
        <v>483</v>
      </c>
      <c r="B84" s="11" t="s">
        <v>484</v>
      </c>
      <c r="C84" s="10" t="s">
        <v>104</v>
      </c>
      <c r="D84" s="10"/>
      <c r="E84" s="10"/>
      <c r="F84" s="10"/>
      <c r="G84" s="10" t="s">
        <v>354</v>
      </c>
      <c r="H84" s="10">
        <v>169</v>
      </c>
      <c r="I84" s="17"/>
      <c r="J84" s="12"/>
      <c r="K84" s="12"/>
      <c r="L84" s="12"/>
      <c r="M84" s="12"/>
      <c r="N84" s="18"/>
      <c r="O84" s="18"/>
      <c r="P84" s="17"/>
    </row>
    <row r="85" spans="1:16" x14ac:dyDescent="0.35">
      <c r="A85" s="11" t="s">
        <v>485</v>
      </c>
      <c r="B85" s="11" t="s">
        <v>486</v>
      </c>
      <c r="C85" s="10" t="s">
        <v>104</v>
      </c>
      <c r="D85" s="10"/>
      <c r="E85" s="10" t="s">
        <v>354</v>
      </c>
      <c r="F85" s="10" t="s">
        <v>354</v>
      </c>
      <c r="G85" s="10" t="s">
        <v>354</v>
      </c>
      <c r="H85" s="10">
        <v>169</v>
      </c>
      <c r="I85" s="17"/>
      <c r="J85" s="12"/>
      <c r="K85" s="12"/>
      <c r="L85" s="12"/>
      <c r="M85" s="12"/>
      <c r="N85" s="18"/>
      <c r="O85" s="18"/>
      <c r="P85" s="17"/>
    </row>
    <row r="86" spans="1:16" x14ac:dyDescent="0.35">
      <c r="A86" s="11" t="s">
        <v>487</v>
      </c>
      <c r="B86" s="11" t="s">
        <v>488</v>
      </c>
      <c r="C86" s="10" t="s">
        <v>104</v>
      </c>
      <c r="D86" s="10"/>
      <c r="E86" s="10"/>
      <c r="F86" s="10" t="s">
        <v>354</v>
      </c>
      <c r="G86" s="10" t="s">
        <v>354</v>
      </c>
      <c r="H86" s="10">
        <v>170</v>
      </c>
      <c r="I86" s="17"/>
      <c r="J86" s="12"/>
      <c r="K86" s="12"/>
      <c r="L86" s="12"/>
      <c r="M86" s="12"/>
      <c r="N86" s="18"/>
      <c r="O86" s="18"/>
      <c r="P86" s="17"/>
    </row>
    <row r="87" spans="1:16" x14ac:dyDescent="0.35">
      <c r="A87" s="11" t="s">
        <v>489</v>
      </c>
      <c r="B87" s="11" t="s">
        <v>353</v>
      </c>
      <c r="C87" s="10" t="s">
        <v>104</v>
      </c>
      <c r="D87" s="10"/>
      <c r="E87" s="10" t="s">
        <v>354</v>
      </c>
      <c r="F87" s="10" t="s">
        <v>354</v>
      </c>
      <c r="G87" s="10" t="s">
        <v>354</v>
      </c>
      <c r="H87" s="10">
        <v>170</v>
      </c>
      <c r="I87" s="17"/>
      <c r="J87" s="12"/>
      <c r="K87" s="12"/>
      <c r="L87" s="12"/>
      <c r="M87" s="12"/>
      <c r="N87" s="18"/>
      <c r="O87" s="18"/>
      <c r="P87" s="17"/>
    </row>
    <row r="88" spans="1:16" x14ac:dyDescent="0.35">
      <c r="A88" s="11" t="s">
        <v>490</v>
      </c>
      <c r="B88" s="11" t="s">
        <v>491</v>
      </c>
      <c r="C88" s="10" t="s">
        <v>104</v>
      </c>
      <c r="D88" s="10" t="s">
        <v>104</v>
      </c>
      <c r="E88" s="10"/>
      <c r="F88" s="10" t="s">
        <v>354</v>
      </c>
      <c r="G88" s="10"/>
      <c r="H88" s="10">
        <v>170</v>
      </c>
      <c r="I88" s="17"/>
      <c r="J88" s="12"/>
      <c r="K88" s="12"/>
      <c r="L88" s="12"/>
      <c r="M88" s="12"/>
      <c r="N88" s="18"/>
      <c r="O88" s="18"/>
      <c r="P88" s="17"/>
    </row>
    <row r="89" spans="1:16" x14ac:dyDescent="0.35">
      <c r="A89" s="11" t="s">
        <v>492</v>
      </c>
      <c r="B89" s="11" t="s">
        <v>353</v>
      </c>
      <c r="C89" s="10" t="s">
        <v>104</v>
      </c>
      <c r="D89" s="10"/>
      <c r="E89" s="10" t="s">
        <v>354</v>
      </c>
      <c r="F89" s="10" t="s">
        <v>354</v>
      </c>
      <c r="G89" s="10" t="s">
        <v>354</v>
      </c>
      <c r="H89" s="10">
        <v>170</v>
      </c>
      <c r="I89" s="17"/>
      <c r="J89" s="12"/>
      <c r="K89" s="12"/>
      <c r="L89" s="12"/>
      <c r="M89" s="12"/>
      <c r="N89" s="18"/>
      <c r="O89" s="18"/>
      <c r="P89" s="17"/>
    </row>
    <row r="90" spans="1:16" x14ac:dyDescent="0.35">
      <c r="A90" s="11" t="s">
        <v>493</v>
      </c>
      <c r="B90" s="11" t="s">
        <v>494</v>
      </c>
      <c r="C90" s="10" t="s">
        <v>104</v>
      </c>
      <c r="D90" s="10" t="s">
        <v>104</v>
      </c>
      <c r="E90" s="10"/>
      <c r="F90" s="10" t="s">
        <v>354</v>
      </c>
      <c r="G90" s="10" t="s">
        <v>354</v>
      </c>
      <c r="H90" s="10">
        <v>170</v>
      </c>
      <c r="I90" s="17"/>
      <c r="J90" s="12"/>
      <c r="K90" s="12"/>
      <c r="L90" s="12"/>
      <c r="M90" s="12"/>
      <c r="N90" s="18"/>
      <c r="O90" s="18"/>
      <c r="P90" s="17"/>
    </row>
    <row r="91" spans="1:16" x14ac:dyDescent="0.35">
      <c r="A91" s="11" t="s">
        <v>495</v>
      </c>
      <c r="B91" s="11" t="s">
        <v>496</v>
      </c>
      <c r="C91" s="10" t="s">
        <v>104</v>
      </c>
      <c r="D91" s="10" t="s">
        <v>104</v>
      </c>
      <c r="E91" s="10"/>
      <c r="F91" s="10" t="s">
        <v>354</v>
      </c>
      <c r="G91" s="10" t="s">
        <v>354</v>
      </c>
      <c r="H91" s="10">
        <v>171</v>
      </c>
      <c r="I91" s="17"/>
      <c r="J91" s="12"/>
      <c r="K91" s="12"/>
      <c r="L91" s="12"/>
      <c r="M91" s="12"/>
      <c r="N91" s="18"/>
      <c r="O91" s="18"/>
      <c r="P91" s="17"/>
    </row>
    <row r="92" spans="1:16" x14ac:dyDescent="0.35">
      <c r="A92" s="11" t="s">
        <v>497</v>
      </c>
      <c r="B92" s="11" t="s">
        <v>498</v>
      </c>
      <c r="C92" s="10" t="s">
        <v>104</v>
      </c>
      <c r="D92" s="10" t="s">
        <v>104</v>
      </c>
      <c r="E92" s="10" t="s">
        <v>354</v>
      </c>
      <c r="F92" s="10" t="s">
        <v>354</v>
      </c>
      <c r="G92" s="10" t="s">
        <v>354</v>
      </c>
      <c r="H92" s="10">
        <v>171</v>
      </c>
      <c r="I92" s="17"/>
      <c r="J92" s="12"/>
      <c r="K92" s="12"/>
      <c r="L92" s="12"/>
      <c r="M92" s="12"/>
      <c r="N92" s="18"/>
      <c r="O92" s="18"/>
      <c r="P92" s="17"/>
    </row>
    <row r="93" spans="1:16" x14ac:dyDescent="0.35">
      <c r="A93" s="11" t="s">
        <v>499</v>
      </c>
      <c r="B93" s="11" t="s">
        <v>500</v>
      </c>
      <c r="C93" s="10" t="s">
        <v>104</v>
      </c>
      <c r="D93" s="10" t="s">
        <v>104</v>
      </c>
      <c r="E93" s="10" t="s">
        <v>354</v>
      </c>
      <c r="F93" s="10" t="s">
        <v>354</v>
      </c>
      <c r="G93" s="10" t="s">
        <v>354</v>
      </c>
      <c r="H93" s="10">
        <v>171</v>
      </c>
      <c r="I93" s="17"/>
      <c r="J93" s="12"/>
      <c r="K93" s="12"/>
      <c r="L93" s="12"/>
      <c r="M93" s="12"/>
      <c r="N93" s="18"/>
      <c r="O93" s="18"/>
      <c r="P93" s="17"/>
    </row>
    <row r="94" spans="1:16" x14ac:dyDescent="0.35">
      <c r="A94" s="11" t="s">
        <v>501</v>
      </c>
      <c r="B94" s="11" t="s">
        <v>502</v>
      </c>
      <c r="C94" s="10" t="s">
        <v>104</v>
      </c>
      <c r="D94" s="10" t="s">
        <v>104</v>
      </c>
      <c r="E94" s="10"/>
      <c r="F94" s="10" t="s">
        <v>354</v>
      </c>
      <c r="G94" s="10" t="s">
        <v>354</v>
      </c>
      <c r="H94" s="10">
        <v>171</v>
      </c>
      <c r="I94" s="17"/>
      <c r="J94" s="12"/>
      <c r="K94" s="12"/>
      <c r="L94" s="12"/>
      <c r="M94" s="12"/>
      <c r="N94" s="18"/>
      <c r="O94" s="18"/>
      <c r="P94" s="17"/>
    </row>
    <row r="95" spans="1:16" x14ac:dyDescent="0.35">
      <c r="A95" s="11" t="s">
        <v>503</v>
      </c>
      <c r="B95" s="11" t="s">
        <v>504</v>
      </c>
      <c r="C95" s="10" t="s">
        <v>104</v>
      </c>
      <c r="D95" s="10"/>
      <c r="E95" s="10"/>
      <c r="F95" s="10"/>
      <c r="G95" s="10" t="s">
        <v>354</v>
      </c>
      <c r="H95" s="10">
        <v>171</v>
      </c>
      <c r="I95" s="17"/>
      <c r="J95" s="12"/>
      <c r="K95" s="12"/>
      <c r="L95" s="12"/>
      <c r="M95" s="12"/>
      <c r="N95" s="18"/>
      <c r="O95" s="18"/>
      <c r="P95" s="17"/>
    </row>
    <row r="96" spans="1:16" x14ac:dyDescent="0.35">
      <c r="A96" s="11" t="s">
        <v>505</v>
      </c>
      <c r="B96" s="11" t="s">
        <v>353</v>
      </c>
      <c r="C96" s="10" t="s">
        <v>104</v>
      </c>
      <c r="D96" s="10"/>
      <c r="E96" s="10" t="s">
        <v>354</v>
      </c>
      <c r="F96" s="10" t="s">
        <v>354</v>
      </c>
      <c r="G96" s="10" t="s">
        <v>354</v>
      </c>
      <c r="H96" s="10">
        <v>171</v>
      </c>
      <c r="I96" s="17"/>
      <c r="J96" s="12"/>
      <c r="K96" s="12"/>
      <c r="L96" s="12"/>
      <c r="M96" s="12"/>
      <c r="N96" s="18"/>
      <c r="O96" s="18"/>
      <c r="P96" s="17"/>
    </row>
    <row r="97" spans="1:16" x14ac:dyDescent="0.35">
      <c r="A97" s="11" t="s">
        <v>506</v>
      </c>
      <c r="B97" s="11" t="s">
        <v>507</v>
      </c>
      <c r="C97" s="10" t="s">
        <v>104</v>
      </c>
      <c r="D97" s="10"/>
      <c r="E97" s="10"/>
      <c r="F97" s="10"/>
      <c r="G97" s="10" t="s">
        <v>354</v>
      </c>
      <c r="H97" s="10">
        <v>171</v>
      </c>
      <c r="I97" s="17"/>
      <c r="J97" s="12"/>
      <c r="K97" s="12"/>
      <c r="L97" s="12"/>
      <c r="M97" s="12"/>
      <c r="N97" s="18"/>
      <c r="O97" s="18"/>
      <c r="P97" s="17"/>
    </row>
    <row r="98" spans="1:16" x14ac:dyDescent="0.35">
      <c r="A98" s="11" t="s">
        <v>508</v>
      </c>
      <c r="B98" s="11" t="s">
        <v>509</v>
      </c>
      <c r="C98" s="10" t="s">
        <v>104</v>
      </c>
      <c r="D98" s="10"/>
      <c r="E98" s="10" t="s">
        <v>354</v>
      </c>
      <c r="F98" s="10" t="s">
        <v>354</v>
      </c>
      <c r="G98" s="10" t="s">
        <v>354</v>
      </c>
      <c r="H98" s="10">
        <v>171</v>
      </c>
      <c r="I98" s="17"/>
      <c r="J98" s="12"/>
      <c r="K98" s="12"/>
      <c r="L98" s="12"/>
      <c r="M98" s="12"/>
      <c r="N98" s="18"/>
      <c r="O98" s="18"/>
      <c r="P98" s="17"/>
    </row>
    <row r="99" spans="1:16" x14ac:dyDescent="0.35">
      <c r="A99" s="11" t="s">
        <v>510</v>
      </c>
      <c r="B99" s="11" t="s">
        <v>511</v>
      </c>
      <c r="C99" s="10" t="s">
        <v>104</v>
      </c>
      <c r="D99" s="10"/>
      <c r="E99" s="10" t="s">
        <v>354</v>
      </c>
      <c r="F99" s="10" t="s">
        <v>354</v>
      </c>
      <c r="G99" s="10" t="s">
        <v>354</v>
      </c>
      <c r="H99" s="10">
        <v>171</v>
      </c>
      <c r="I99" s="17"/>
      <c r="J99" s="12"/>
      <c r="K99" s="12"/>
      <c r="L99" s="12"/>
      <c r="M99" s="12"/>
      <c r="N99" s="18"/>
      <c r="O99" s="18"/>
      <c r="P99" s="17"/>
    </row>
    <row r="100" spans="1:16" x14ac:dyDescent="0.35">
      <c r="A100" s="11" t="s">
        <v>512</v>
      </c>
      <c r="B100" s="11" t="s">
        <v>513</v>
      </c>
      <c r="C100" s="10" t="s">
        <v>104</v>
      </c>
      <c r="D100" s="10"/>
      <c r="E100" s="10"/>
      <c r="F100" s="10" t="s">
        <v>354</v>
      </c>
      <c r="G100" s="10" t="s">
        <v>354</v>
      </c>
      <c r="H100" s="10">
        <v>171</v>
      </c>
      <c r="I100" s="17"/>
      <c r="J100" s="12"/>
      <c r="K100" s="12"/>
      <c r="L100" s="12"/>
      <c r="M100" s="12"/>
      <c r="N100" s="18"/>
      <c r="O100" s="18"/>
      <c r="P100" s="17"/>
    </row>
    <row r="101" spans="1:16" x14ac:dyDescent="0.35">
      <c r="A101" s="11" t="s">
        <v>514</v>
      </c>
      <c r="B101" s="11" t="s">
        <v>515</v>
      </c>
      <c r="C101" s="10" t="s">
        <v>104</v>
      </c>
      <c r="D101" s="10" t="s">
        <v>104</v>
      </c>
      <c r="E101" s="10"/>
      <c r="F101" s="10" t="s">
        <v>354</v>
      </c>
      <c r="G101" s="10" t="s">
        <v>354</v>
      </c>
      <c r="H101" s="10">
        <v>171</v>
      </c>
      <c r="I101" s="17"/>
      <c r="J101" s="12"/>
      <c r="K101" s="12"/>
      <c r="L101" s="12"/>
      <c r="M101" s="12"/>
      <c r="N101" s="18"/>
      <c r="O101" s="18"/>
      <c r="P101" s="17"/>
    </row>
    <row r="102" spans="1:16" x14ac:dyDescent="0.35">
      <c r="A102" s="11" t="s">
        <v>516</v>
      </c>
      <c r="B102" s="11" t="s">
        <v>517</v>
      </c>
      <c r="C102" s="10" t="s">
        <v>104</v>
      </c>
      <c r="D102" s="10"/>
      <c r="E102" s="10" t="s">
        <v>354</v>
      </c>
      <c r="F102" s="10" t="s">
        <v>354</v>
      </c>
      <c r="G102" s="10" t="s">
        <v>354</v>
      </c>
      <c r="H102" s="10">
        <v>171</v>
      </c>
      <c r="I102" s="17"/>
      <c r="J102" s="12"/>
      <c r="K102" s="12"/>
      <c r="L102" s="12"/>
      <c r="M102" s="12"/>
      <c r="N102" s="18"/>
      <c r="O102" s="18"/>
      <c r="P102" s="17"/>
    </row>
    <row r="103" spans="1:16" x14ac:dyDescent="0.35">
      <c r="A103" s="11" t="s">
        <v>518</v>
      </c>
      <c r="B103" s="11" t="s">
        <v>519</v>
      </c>
      <c r="C103" s="10" t="s">
        <v>104</v>
      </c>
      <c r="D103" s="10"/>
      <c r="E103" s="10"/>
      <c r="F103" s="10" t="s">
        <v>354</v>
      </c>
      <c r="G103" s="10" t="s">
        <v>354</v>
      </c>
      <c r="H103" s="10">
        <v>171</v>
      </c>
      <c r="I103" s="17"/>
      <c r="J103" s="12"/>
      <c r="K103" s="12"/>
      <c r="L103" s="12"/>
      <c r="M103" s="12"/>
      <c r="N103" s="18"/>
      <c r="O103" s="18"/>
      <c r="P103" s="17"/>
    </row>
    <row r="104" spans="1:16" ht="26" x14ac:dyDescent="0.35">
      <c r="A104" s="11" t="s">
        <v>520</v>
      </c>
      <c r="B104" s="11" t="s">
        <v>521</v>
      </c>
      <c r="C104" s="10" t="s">
        <v>104</v>
      </c>
      <c r="D104" s="10"/>
      <c r="E104" s="10"/>
      <c r="F104" s="10" t="s">
        <v>354</v>
      </c>
      <c r="G104" s="10" t="s">
        <v>354</v>
      </c>
      <c r="H104" s="10">
        <v>171</v>
      </c>
      <c r="I104" s="17"/>
      <c r="J104" s="12"/>
      <c r="K104" s="12"/>
      <c r="L104" s="12"/>
      <c r="M104" s="12"/>
      <c r="N104" s="18"/>
      <c r="O104" s="18"/>
      <c r="P104" s="17"/>
    </row>
    <row r="105" spans="1:16" x14ac:dyDescent="0.35">
      <c r="A105" s="11" t="s">
        <v>522</v>
      </c>
      <c r="B105" s="11" t="s">
        <v>523</v>
      </c>
      <c r="C105" s="10" t="s">
        <v>104</v>
      </c>
      <c r="D105" s="10"/>
      <c r="E105" s="10"/>
      <c r="F105" s="10" t="s">
        <v>354</v>
      </c>
      <c r="G105" s="10" t="s">
        <v>354</v>
      </c>
      <c r="H105" s="10">
        <v>171</v>
      </c>
      <c r="I105" s="17"/>
      <c r="J105" s="12"/>
      <c r="K105" s="12"/>
      <c r="L105" s="12"/>
      <c r="M105" s="12"/>
      <c r="N105" s="18"/>
      <c r="O105" s="18"/>
      <c r="P105" s="17"/>
    </row>
    <row r="106" spans="1:16" x14ac:dyDescent="0.35">
      <c r="A106" s="11" t="s">
        <v>524</v>
      </c>
      <c r="B106" s="11" t="s">
        <v>525</v>
      </c>
      <c r="C106" s="10"/>
      <c r="D106" s="10"/>
      <c r="E106" s="10"/>
      <c r="F106" s="10" t="s">
        <v>354</v>
      </c>
      <c r="G106" s="10" t="s">
        <v>354</v>
      </c>
      <c r="H106" s="10">
        <v>164</v>
      </c>
      <c r="I106" s="17"/>
      <c r="J106" s="12"/>
      <c r="K106" s="12"/>
      <c r="L106" s="12"/>
      <c r="M106" s="12"/>
      <c r="N106" s="18"/>
      <c r="O106" s="18"/>
      <c r="P106" s="17"/>
    </row>
    <row r="107" spans="1:16" x14ac:dyDescent="0.35">
      <c r="A107" s="11" t="s">
        <v>526</v>
      </c>
      <c r="B107" s="11" t="s">
        <v>527</v>
      </c>
      <c r="C107" s="10"/>
      <c r="D107" s="10"/>
      <c r="E107" s="10"/>
      <c r="F107" s="10" t="s">
        <v>354</v>
      </c>
      <c r="G107" s="10" t="s">
        <v>354</v>
      </c>
      <c r="H107" s="10">
        <v>164</v>
      </c>
      <c r="I107" s="17"/>
      <c r="J107" s="12"/>
      <c r="K107" s="12"/>
      <c r="L107" s="12"/>
      <c r="M107" s="12"/>
      <c r="N107" s="18"/>
      <c r="O107" s="18"/>
      <c r="P107" s="17"/>
    </row>
    <row r="108" spans="1:16" x14ac:dyDescent="0.35">
      <c r="A108" s="11" t="s">
        <v>528</v>
      </c>
      <c r="B108" s="11" t="s">
        <v>529</v>
      </c>
      <c r="C108" s="10"/>
      <c r="D108" s="10" t="s">
        <v>104</v>
      </c>
      <c r="E108" s="10"/>
      <c r="F108" s="10" t="s">
        <v>354</v>
      </c>
      <c r="G108" s="10" t="s">
        <v>354</v>
      </c>
      <c r="H108" s="10">
        <v>164</v>
      </c>
      <c r="I108" s="17"/>
      <c r="J108" s="12"/>
      <c r="K108" s="12"/>
      <c r="L108" s="12"/>
      <c r="M108" s="12"/>
      <c r="N108" s="18"/>
      <c r="O108" s="18"/>
      <c r="P108" s="17"/>
    </row>
    <row r="109" spans="1:16" x14ac:dyDescent="0.35">
      <c r="A109" s="11" t="s">
        <v>530</v>
      </c>
      <c r="B109" s="11" t="s">
        <v>531</v>
      </c>
      <c r="C109" s="10"/>
      <c r="D109" s="10"/>
      <c r="E109" s="10"/>
      <c r="F109" s="10" t="s">
        <v>354</v>
      </c>
      <c r="G109" s="10" t="s">
        <v>354</v>
      </c>
      <c r="H109" s="10">
        <v>164</v>
      </c>
      <c r="I109" s="17"/>
      <c r="J109" s="12"/>
      <c r="K109" s="12"/>
      <c r="L109" s="12"/>
      <c r="M109" s="12"/>
      <c r="N109" s="18"/>
      <c r="O109" s="18"/>
      <c r="P109" s="17"/>
    </row>
    <row r="110" spans="1:16" x14ac:dyDescent="0.35">
      <c r="A110" s="11" t="s">
        <v>532</v>
      </c>
      <c r="B110" s="11" t="s">
        <v>533</v>
      </c>
      <c r="C110" s="10"/>
      <c r="D110" s="10"/>
      <c r="E110" s="10"/>
      <c r="F110" s="10" t="s">
        <v>354</v>
      </c>
      <c r="G110" s="10" t="s">
        <v>354</v>
      </c>
      <c r="H110" s="10">
        <v>164</v>
      </c>
      <c r="I110" s="17"/>
      <c r="J110" s="12"/>
      <c r="K110" s="12"/>
      <c r="L110" s="12"/>
      <c r="M110" s="12"/>
      <c r="N110" s="18"/>
      <c r="O110" s="18"/>
      <c r="P110" s="17"/>
    </row>
    <row r="111" spans="1:16" x14ac:dyDescent="0.35">
      <c r="A111" s="11" t="s">
        <v>534</v>
      </c>
      <c r="B111" s="11" t="s">
        <v>535</v>
      </c>
      <c r="C111" s="10"/>
      <c r="D111" s="10"/>
      <c r="E111" s="10"/>
      <c r="F111" s="10" t="s">
        <v>354</v>
      </c>
      <c r="G111" s="10" t="s">
        <v>354</v>
      </c>
      <c r="H111" s="10">
        <v>164</v>
      </c>
      <c r="I111" s="17"/>
      <c r="J111" s="12"/>
      <c r="K111" s="12"/>
      <c r="L111" s="12"/>
      <c r="M111" s="12"/>
      <c r="N111" s="18"/>
      <c r="O111" s="18"/>
      <c r="P111" s="17"/>
    </row>
    <row r="112" spans="1:16" ht="26" x14ac:dyDescent="0.35">
      <c r="A112" s="11" t="s">
        <v>536</v>
      </c>
      <c r="B112" s="11" t="s">
        <v>537</v>
      </c>
      <c r="C112" s="10"/>
      <c r="D112" s="10"/>
      <c r="E112" s="10"/>
      <c r="F112" s="10"/>
      <c r="G112" s="10" t="s">
        <v>354</v>
      </c>
      <c r="H112" s="10">
        <v>164</v>
      </c>
      <c r="I112" s="17"/>
      <c r="J112" s="12"/>
      <c r="K112" s="12"/>
      <c r="L112" s="12"/>
      <c r="M112" s="12"/>
      <c r="N112" s="18"/>
      <c r="O112" s="18"/>
      <c r="P112" s="17"/>
    </row>
    <row r="113" spans="1:16" x14ac:dyDescent="0.35">
      <c r="A113" s="11" t="s">
        <v>538</v>
      </c>
      <c r="B113" s="11" t="s">
        <v>539</v>
      </c>
      <c r="C113" s="10"/>
      <c r="D113" s="10" t="s">
        <v>104</v>
      </c>
      <c r="E113" s="10"/>
      <c r="F113" s="10" t="s">
        <v>354</v>
      </c>
      <c r="G113" s="10" t="s">
        <v>354</v>
      </c>
      <c r="H113" s="10">
        <v>164</v>
      </c>
      <c r="I113" s="17"/>
      <c r="J113" s="12"/>
      <c r="K113" s="12"/>
      <c r="L113" s="12"/>
      <c r="M113" s="12"/>
      <c r="N113" s="18"/>
      <c r="O113" s="18"/>
      <c r="P113" s="17"/>
    </row>
    <row r="114" spans="1:16" x14ac:dyDescent="0.35">
      <c r="A114" s="11" t="s">
        <v>540</v>
      </c>
      <c r="B114" s="11" t="s">
        <v>541</v>
      </c>
      <c r="C114" s="10"/>
      <c r="D114" s="10"/>
      <c r="E114" s="10"/>
      <c r="F114" s="10" t="s">
        <v>354</v>
      </c>
      <c r="G114" s="10" t="s">
        <v>354</v>
      </c>
      <c r="H114" s="10">
        <v>164</v>
      </c>
      <c r="I114" s="17"/>
      <c r="J114" s="12"/>
      <c r="K114" s="12"/>
      <c r="L114" s="12"/>
      <c r="M114" s="12"/>
      <c r="N114" s="18"/>
      <c r="O114" s="18"/>
      <c r="P114" s="17"/>
    </row>
    <row r="115" spans="1:16" x14ac:dyDescent="0.35">
      <c r="A115" s="11" t="s">
        <v>542</v>
      </c>
      <c r="B115" s="11" t="s">
        <v>543</v>
      </c>
      <c r="C115" s="10"/>
      <c r="D115" s="10"/>
      <c r="E115" s="10"/>
      <c r="F115" s="10" t="s">
        <v>354</v>
      </c>
      <c r="G115" s="10" t="s">
        <v>354</v>
      </c>
      <c r="H115" s="10">
        <v>164</v>
      </c>
      <c r="I115" s="17"/>
      <c r="J115" s="12"/>
      <c r="K115" s="12"/>
      <c r="L115" s="12"/>
      <c r="M115" s="12"/>
      <c r="N115" s="18"/>
      <c r="O115" s="18"/>
      <c r="P115" s="17"/>
    </row>
    <row r="116" spans="1:16" x14ac:dyDescent="0.35">
      <c r="A116" s="11" t="s">
        <v>544</v>
      </c>
      <c r="B116" s="11" t="s">
        <v>545</v>
      </c>
      <c r="C116" s="10"/>
      <c r="D116" s="10"/>
      <c r="E116" s="10"/>
      <c r="F116" s="10" t="s">
        <v>354</v>
      </c>
      <c r="G116" s="10" t="s">
        <v>354</v>
      </c>
      <c r="H116" s="10">
        <v>164</v>
      </c>
      <c r="I116" s="17"/>
      <c r="J116" s="12"/>
      <c r="K116" s="12"/>
      <c r="L116" s="12"/>
      <c r="M116" s="12"/>
      <c r="N116" s="18"/>
      <c r="O116" s="18"/>
      <c r="P116" s="17"/>
    </row>
    <row r="117" spans="1:16" ht="26" x14ac:dyDescent="0.35">
      <c r="A117" s="11" t="s">
        <v>546</v>
      </c>
      <c r="B117" s="11" t="s">
        <v>547</v>
      </c>
      <c r="C117" s="10"/>
      <c r="D117" s="10"/>
      <c r="E117" s="10"/>
      <c r="F117" s="10" t="s">
        <v>354</v>
      </c>
      <c r="G117" s="10" t="s">
        <v>354</v>
      </c>
      <c r="H117" s="10">
        <v>164</v>
      </c>
      <c r="I117" s="17"/>
      <c r="J117" s="12"/>
      <c r="K117" s="12"/>
      <c r="L117" s="12"/>
      <c r="M117" s="12"/>
      <c r="N117" s="18"/>
      <c r="O117" s="18"/>
      <c r="P117" s="17"/>
    </row>
    <row r="118" spans="1:16" x14ac:dyDescent="0.35">
      <c r="A118" s="11" t="s">
        <v>548</v>
      </c>
      <c r="B118" s="11" t="s">
        <v>549</v>
      </c>
      <c r="C118" s="10"/>
      <c r="D118" s="10"/>
      <c r="E118" s="10" t="s">
        <v>354</v>
      </c>
      <c r="F118" s="10" t="s">
        <v>354</v>
      </c>
      <c r="G118" s="10"/>
      <c r="H118" s="10">
        <v>164</v>
      </c>
      <c r="I118" s="17"/>
      <c r="J118" s="12"/>
      <c r="K118" s="12"/>
      <c r="L118" s="12"/>
      <c r="M118" s="12"/>
      <c r="N118" s="18"/>
      <c r="O118" s="18"/>
      <c r="P118" s="17"/>
    </row>
    <row r="119" spans="1:16" x14ac:dyDescent="0.35">
      <c r="A119" s="11" t="s">
        <v>550</v>
      </c>
      <c r="B119" s="11" t="s">
        <v>551</v>
      </c>
      <c r="C119" s="10"/>
      <c r="D119" s="10" t="s">
        <v>104</v>
      </c>
      <c r="E119" s="10"/>
      <c r="F119" s="10" t="s">
        <v>354</v>
      </c>
      <c r="G119" s="10" t="s">
        <v>354</v>
      </c>
      <c r="H119" s="10">
        <v>164</v>
      </c>
      <c r="I119" s="17"/>
      <c r="J119" s="12"/>
      <c r="K119" s="12"/>
      <c r="L119" s="12"/>
      <c r="M119" s="12"/>
      <c r="N119" s="18"/>
      <c r="O119" s="18"/>
      <c r="P119" s="17"/>
    </row>
    <row r="120" spans="1:16" x14ac:dyDescent="0.35">
      <c r="A120" s="11" t="s">
        <v>552</v>
      </c>
      <c r="B120" s="11" t="s">
        <v>553</v>
      </c>
      <c r="C120" s="10"/>
      <c r="D120" s="10" t="s">
        <v>104</v>
      </c>
      <c r="E120" s="10" t="s">
        <v>354</v>
      </c>
      <c r="F120" s="10" t="s">
        <v>354</v>
      </c>
      <c r="G120" s="10" t="s">
        <v>354</v>
      </c>
      <c r="H120" s="10">
        <v>164</v>
      </c>
      <c r="I120" s="17"/>
      <c r="J120" s="12"/>
      <c r="K120" s="12"/>
      <c r="L120" s="12"/>
      <c r="M120" s="12"/>
      <c r="N120" s="18"/>
      <c r="O120" s="18"/>
      <c r="P120" s="17"/>
    </row>
    <row r="121" spans="1:16" x14ac:dyDescent="0.35">
      <c r="A121" s="11" t="s">
        <v>554</v>
      </c>
      <c r="B121" s="11" t="s">
        <v>555</v>
      </c>
      <c r="C121" s="10"/>
      <c r="D121" s="10"/>
      <c r="E121" s="10"/>
      <c r="F121" s="10" t="s">
        <v>354</v>
      </c>
      <c r="G121" s="10"/>
      <c r="H121" s="10">
        <v>164</v>
      </c>
      <c r="I121" s="17"/>
      <c r="J121" s="12"/>
      <c r="K121" s="12"/>
      <c r="L121" s="12"/>
      <c r="M121" s="12"/>
      <c r="N121" s="18"/>
      <c r="O121" s="18"/>
      <c r="P121" s="17"/>
    </row>
    <row r="122" spans="1:16" x14ac:dyDescent="0.35">
      <c r="A122" s="11" t="s">
        <v>556</v>
      </c>
      <c r="B122" s="11" t="s">
        <v>557</v>
      </c>
      <c r="C122" s="10"/>
      <c r="D122" s="10"/>
      <c r="E122" s="10"/>
      <c r="F122" s="10" t="s">
        <v>354</v>
      </c>
      <c r="G122" s="10"/>
      <c r="H122" s="10">
        <v>164</v>
      </c>
      <c r="I122" s="17"/>
      <c r="J122" s="12"/>
      <c r="K122" s="12"/>
      <c r="L122" s="12"/>
      <c r="M122" s="12"/>
      <c r="N122" s="18"/>
      <c r="O122" s="18"/>
      <c r="P122" s="17"/>
    </row>
    <row r="123" spans="1:16" ht="26" x14ac:dyDescent="0.35">
      <c r="A123" s="11" t="s">
        <v>558</v>
      </c>
      <c r="B123" s="11" t="s">
        <v>559</v>
      </c>
      <c r="C123" s="10"/>
      <c r="D123" s="10"/>
      <c r="E123" s="10"/>
      <c r="F123" s="10" t="s">
        <v>354</v>
      </c>
      <c r="G123" s="10"/>
      <c r="H123" s="10">
        <v>165</v>
      </c>
      <c r="I123" s="17"/>
      <c r="J123" s="12"/>
      <c r="K123" s="12"/>
      <c r="L123" s="12"/>
      <c r="M123" s="12"/>
      <c r="N123" s="18"/>
      <c r="O123" s="18"/>
      <c r="P123" s="17"/>
    </row>
    <row r="124" spans="1:16" x14ac:dyDescent="0.35">
      <c r="A124" s="11" t="s">
        <v>560</v>
      </c>
      <c r="B124" s="11" t="s">
        <v>561</v>
      </c>
      <c r="C124" s="10"/>
      <c r="D124" s="10"/>
      <c r="E124" s="10"/>
      <c r="F124" s="10" t="s">
        <v>354</v>
      </c>
      <c r="G124" s="10"/>
      <c r="H124" s="10">
        <v>165</v>
      </c>
      <c r="I124" s="17"/>
      <c r="J124" s="12"/>
      <c r="K124" s="12"/>
      <c r="L124" s="12"/>
      <c r="M124" s="12"/>
      <c r="N124" s="18"/>
      <c r="O124" s="18"/>
      <c r="P124" s="17"/>
    </row>
    <row r="125" spans="1:16" x14ac:dyDescent="0.35">
      <c r="A125" s="11" t="s">
        <v>562</v>
      </c>
      <c r="B125" s="11" t="s">
        <v>563</v>
      </c>
      <c r="C125" s="10"/>
      <c r="D125" s="10"/>
      <c r="E125" s="10"/>
      <c r="F125" s="10" t="s">
        <v>354</v>
      </c>
      <c r="G125" s="10"/>
      <c r="H125" s="10">
        <v>165</v>
      </c>
      <c r="I125" s="17"/>
      <c r="J125" s="12"/>
      <c r="K125" s="12"/>
      <c r="L125" s="12"/>
      <c r="M125" s="12"/>
      <c r="N125" s="18"/>
      <c r="O125" s="18"/>
      <c r="P125" s="17"/>
    </row>
    <row r="126" spans="1:16" x14ac:dyDescent="0.35">
      <c r="A126" s="11" t="s">
        <v>564</v>
      </c>
      <c r="B126" s="11" t="s">
        <v>565</v>
      </c>
      <c r="C126" s="10"/>
      <c r="D126" s="10"/>
      <c r="E126" s="10"/>
      <c r="F126" s="10" t="s">
        <v>354</v>
      </c>
      <c r="G126" s="10"/>
      <c r="H126" s="10">
        <v>165</v>
      </c>
      <c r="I126" s="17"/>
      <c r="J126" s="12"/>
      <c r="K126" s="12"/>
      <c r="L126" s="12"/>
      <c r="M126" s="12"/>
      <c r="N126" s="18"/>
      <c r="O126" s="18"/>
      <c r="P126" s="17"/>
    </row>
    <row r="127" spans="1:16" x14ac:dyDescent="0.35">
      <c r="A127" s="11" t="s">
        <v>566</v>
      </c>
      <c r="B127" s="11" t="s">
        <v>567</v>
      </c>
      <c r="C127" s="10"/>
      <c r="D127" s="10"/>
      <c r="E127" s="10"/>
      <c r="F127" s="10" t="s">
        <v>354</v>
      </c>
      <c r="G127" s="10"/>
      <c r="H127" s="10">
        <v>165</v>
      </c>
      <c r="I127" s="17"/>
      <c r="J127" s="12"/>
      <c r="K127" s="12"/>
      <c r="L127" s="12"/>
      <c r="M127" s="12"/>
      <c r="N127" s="18"/>
      <c r="O127" s="18"/>
      <c r="P127" s="17"/>
    </row>
    <row r="128" spans="1:16" ht="26" x14ac:dyDescent="0.35">
      <c r="A128" s="11" t="s">
        <v>568</v>
      </c>
      <c r="B128" s="11" t="s">
        <v>569</v>
      </c>
      <c r="C128" s="10"/>
      <c r="D128" s="10"/>
      <c r="E128" s="10"/>
      <c r="F128" s="10"/>
      <c r="G128" s="10" t="s">
        <v>354</v>
      </c>
      <c r="H128" s="10">
        <v>165</v>
      </c>
      <c r="I128" s="17"/>
      <c r="J128" s="12"/>
      <c r="K128" s="12"/>
      <c r="L128" s="12"/>
      <c r="M128" s="12"/>
      <c r="N128" s="18"/>
      <c r="O128" s="18"/>
      <c r="P128" s="17"/>
    </row>
    <row r="129" spans="1:16" x14ac:dyDescent="0.35">
      <c r="A129" s="11" t="s">
        <v>570</v>
      </c>
      <c r="B129" s="11" t="s">
        <v>571</v>
      </c>
      <c r="C129" s="10"/>
      <c r="D129" s="10"/>
      <c r="E129" s="10"/>
      <c r="F129" s="10"/>
      <c r="G129" s="10" t="s">
        <v>354</v>
      </c>
      <c r="H129" s="10">
        <v>165</v>
      </c>
      <c r="I129" s="17"/>
      <c r="J129" s="12"/>
      <c r="K129" s="12"/>
      <c r="L129" s="12"/>
      <c r="M129" s="12"/>
      <c r="N129" s="18"/>
      <c r="O129" s="18"/>
      <c r="P129" s="17"/>
    </row>
    <row r="130" spans="1:16" x14ac:dyDescent="0.35">
      <c r="A130" s="11" t="s">
        <v>572</v>
      </c>
      <c r="B130" s="11" t="s">
        <v>573</v>
      </c>
      <c r="C130" s="10"/>
      <c r="D130" s="10"/>
      <c r="E130" s="10"/>
      <c r="F130" s="10" t="s">
        <v>354</v>
      </c>
      <c r="G130" s="10"/>
      <c r="H130" s="10">
        <v>165</v>
      </c>
      <c r="I130" s="17"/>
      <c r="J130" s="12"/>
      <c r="K130" s="12"/>
      <c r="L130" s="12"/>
      <c r="M130" s="12"/>
      <c r="N130" s="18"/>
      <c r="O130" s="18"/>
      <c r="P130" s="17"/>
    </row>
    <row r="131" spans="1:16" ht="26" x14ac:dyDescent="0.35">
      <c r="A131" s="11" t="s">
        <v>574</v>
      </c>
      <c r="B131" s="11" t="s">
        <v>575</v>
      </c>
      <c r="C131" s="10"/>
      <c r="D131" s="10"/>
      <c r="E131" s="10"/>
      <c r="F131" s="10" t="s">
        <v>354</v>
      </c>
      <c r="G131" s="10" t="s">
        <v>354</v>
      </c>
      <c r="H131" s="10">
        <v>165</v>
      </c>
      <c r="I131" s="17"/>
      <c r="J131" s="12"/>
      <c r="K131" s="12"/>
      <c r="L131" s="12"/>
      <c r="M131" s="12"/>
      <c r="N131" s="18"/>
      <c r="O131" s="18"/>
      <c r="P131" s="17"/>
    </row>
    <row r="132" spans="1:16" x14ac:dyDescent="0.35">
      <c r="A132" s="11" t="s">
        <v>576</v>
      </c>
      <c r="B132" s="11" t="s">
        <v>577</v>
      </c>
      <c r="C132" s="10"/>
      <c r="D132" s="10"/>
      <c r="E132" s="10"/>
      <c r="F132" s="10" t="s">
        <v>354</v>
      </c>
      <c r="G132" s="10" t="s">
        <v>354</v>
      </c>
      <c r="H132" s="10">
        <v>165</v>
      </c>
      <c r="I132" s="17"/>
      <c r="J132" s="12"/>
      <c r="K132" s="12"/>
      <c r="L132" s="12"/>
      <c r="M132" s="12"/>
      <c r="N132" s="18"/>
      <c r="O132" s="18"/>
      <c r="P132" s="17"/>
    </row>
    <row r="133" spans="1:16" x14ac:dyDescent="0.35">
      <c r="A133" s="11" t="s">
        <v>578</v>
      </c>
      <c r="B133" s="11" t="s">
        <v>579</v>
      </c>
      <c r="C133" s="10"/>
      <c r="D133" s="10" t="s">
        <v>104</v>
      </c>
      <c r="E133" s="10"/>
      <c r="F133" s="10" t="s">
        <v>354</v>
      </c>
      <c r="G133" s="10" t="s">
        <v>354</v>
      </c>
      <c r="H133" s="10">
        <v>165</v>
      </c>
      <c r="I133" s="17"/>
      <c r="J133" s="12"/>
      <c r="K133" s="12"/>
      <c r="L133" s="12"/>
      <c r="M133" s="12"/>
      <c r="N133" s="18"/>
      <c r="O133" s="18"/>
      <c r="P133" s="17"/>
    </row>
    <row r="134" spans="1:16" x14ac:dyDescent="0.35">
      <c r="A134" s="11" t="s">
        <v>580</v>
      </c>
      <c r="B134" s="11" t="s">
        <v>581</v>
      </c>
      <c r="C134" s="10"/>
      <c r="D134" s="10" t="s">
        <v>104</v>
      </c>
      <c r="E134" s="10"/>
      <c r="F134" s="10" t="s">
        <v>354</v>
      </c>
      <c r="G134" s="10" t="s">
        <v>354</v>
      </c>
      <c r="H134" s="10">
        <v>165</v>
      </c>
      <c r="I134" s="17"/>
      <c r="J134" s="12"/>
      <c r="K134" s="12"/>
      <c r="L134" s="12"/>
      <c r="M134" s="12"/>
      <c r="N134" s="18"/>
      <c r="O134" s="18"/>
      <c r="P134" s="17"/>
    </row>
    <row r="135" spans="1:16" x14ac:dyDescent="0.35">
      <c r="A135" s="11" t="s">
        <v>582</v>
      </c>
      <c r="B135" s="11" t="s">
        <v>583</v>
      </c>
      <c r="C135" s="10"/>
      <c r="D135" s="10"/>
      <c r="E135" s="10"/>
      <c r="F135" s="10" t="s">
        <v>354</v>
      </c>
      <c r="G135" s="10" t="s">
        <v>354</v>
      </c>
      <c r="H135" s="10">
        <v>165</v>
      </c>
      <c r="I135" s="17"/>
      <c r="J135" s="12"/>
      <c r="K135" s="12"/>
      <c r="L135" s="12"/>
      <c r="M135" s="12"/>
      <c r="N135" s="18"/>
      <c r="O135" s="18"/>
      <c r="P135" s="17"/>
    </row>
    <row r="136" spans="1:16" ht="26" x14ac:dyDescent="0.35">
      <c r="A136" s="11" t="s">
        <v>584</v>
      </c>
      <c r="B136" s="11" t="s">
        <v>585</v>
      </c>
      <c r="C136" s="10"/>
      <c r="D136" s="10" t="s">
        <v>104</v>
      </c>
      <c r="E136" s="10"/>
      <c r="F136" s="10" t="s">
        <v>354</v>
      </c>
      <c r="G136" s="10" t="s">
        <v>354</v>
      </c>
      <c r="H136" s="10">
        <v>165</v>
      </c>
      <c r="I136" s="17"/>
      <c r="J136" s="12"/>
      <c r="K136" s="12"/>
      <c r="L136" s="12"/>
      <c r="M136" s="12"/>
      <c r="N136" s="18"/>
      <c r="O136" s="18"/>
      <c r="P136" s="17"/>
    </row>
    <row r="137" spans="1:16" x14ac:dyDescent="0.35">
      <c r="A137" s="11" t="s">
        <v>586</v>
      </c>
      <c r="B137" s="11" t="s">
        <v>587</v>
      </c>
      <c r="C137" s="10"/>
      <c r="D137" s="10"/>
      <c r="E137" s="10"/>
      <c r="F137" s="10"/>
      <c r="G137" s="10" t="s">
        <v>354</v>
      </c>
      <c r="H137" s="10">
        <v>165</v>
      </c>
      <c r="I137" s="17"/>
      <c r="J137" s="12"/>
      <c r="K137" s="12"/>
      <c r="L137" s="12"/>
      <c r="M137" s="12"/>
      <c r="N137" s="18"/>
      <c r="O137" s="18"/>
      <c r="P137" s="17"/>
    </row>
    <row r="138" spans="1:16" ht="26" x14ac:dyDescent="0.35">
      <c r="A138" s="11" t="s">
        <v>588</v>
      </c>
      <c r="B138" s="11" t="s">
        <v>589</v>
      </c>
      <c r="C138" s="10"/>
      <c r="D138" s="10"/>
      <c r="E138" s="10"/>
      <c r="F138" s="10"/>
      <c r="G138" s="10" t="s">
        <v>354</v>
      </c>
      <c r="H138" s="10">
        <v>165</v>
      </c>
      <c r="I138" s="17"/>
      <c r="J138" s="12"/>
      <c r="K138" s="12"/>
      <c r="L138" s="12"/>
      <c r="M138" s="12"/>
      <c r="N138" s="18"/>
      <c r="O138" s="18"/>
      <c r="P138" s="17"/>
    </row>
    <row r="139" spans="1:16" x14ac:dyDescent="0.35">
      <c r="A139" s="11" t="s">
        <v>590</v>
      </c>
      <c r="B139" s="11" t="s">
        <v>591</v>
      </c>
      <c r="C139" s="10"/>
      <c r="D139" s="10"/>
      <c r="E139" s="10"/>
      <c r="F139" s="10"/>
      <c r="G139" s="10" t="s">
        <v>354</v>
      </c>
      <c r="H139" s="10">
        <v>165</v>
      </c>
      <c r="I139" s="17"/>
      <c r="J139" s="12"/>
      <c r="K139" s="12"/>
      <c r="L139" s="12"/>
      <c r="M139" s="12"/>
      <c r="N139" s="18"/>
      <c r="O139" s="18"/>
      <c r="P139" s="17"/>
    </row>
    <row r="140" spans="1:16" x14ac:dyDescent="0.35">
      <c r="A140" s="11" t="s">
        <v>592</v>
      </c>
      <c r="B140" s="11" t="s">
        <v>593</v>
      </c>
      <c r="C140" s="10"/>
      <c r="D140" s="10"/>
      <c r="E140" s="10"/>
      <c r="F140" s="10" t="s">
        <v>354</v>
      </c>
      <c r="G140" s="10" t="s">
        <v>354</v>
      </c>
      <c r="H140" s="10">
        <v>165</v>
      </c>
      <c r="I140" s="17"/>
      <c r="J140" s="12"/>
      <c r="K140" s="12"/>
      <c r="L140" s="12"/>
      <c r="M140" s="12"/>
      <c r="N140" s="18"/>
      <c r="O140" s="18"/>
      <c r="P140" s="17"/>
    </row>
    <row r="141" spans="1:16" x14ac:dyDescent="0.35">
      <c r="A141" s="11" t="s">
        <v>594</v>
      </c>
      <c r="B141" s="11" t="s">
        <v>595</v>
      </c>
      <c r="C141" s="10"/>
      <c r="D141" s="10" t="s">
        <v>104</v>
      </c>
      <c r="E141" s="10"/>
      <c r="F141" s="10" t="s">
        <v>354</v>
      </c>
      <c r="G141" s="10" t="s">
        <v>354</v>
      </c>
      <c r="H141" s="10">
        <v>165</v>
      </c>
      <c r="I141" s="17"/>
      <c r="J141" s="12"/>
      <c r="K141" s="12"/>
      <c r="L141" s="12"/>
      <c r="M141" s="12"/>
      <c r="N141" s="18"/>
      <c r="O141" s="18"/>
      <c r="P141" s="17"/>
    </row>
    <row r="142" spans="1:16" ht="26" x14ac:dyDescent="0.35">
      <c r="A142" s="11" t="s">
        <v>596</v>
      </c>
      <c r="B142" s="11" t="s">
        <v>597</v>
      </c>
      <c r="C142" s="10"/>
      <c r="D142" s="10"/>
      <c r="E142" s="10"/>
      <c r="F142" s="10" t="s">
        <v>354</v>
      </c>
      <c r="G142" s="10" t="s">
        <v>354</v>
      </c>
      <c r="H142" s="10">
        <v>165</v>
      </c>
      <c r="I142" s="17"/>
      <c r="J142" s="12"/>
      <c r="K142" s="12"/>
      <c r="L142" s="12"/>
      <c r="M142" s="12"/>
      <c r="N142" s="18"/>
      <c r="O142" s="18"/>
      <c r="P142" s="17"/>
    </row>
    <row r="143" spans="1:16" ht="26" x14ac:dyDescent="0.35">
      <c r="A143" s="11" t="s">
        <v>598</v>
      </c>
      <c r="B143" s="11" t="s">
        <v>599</v>
      </c>
      <c r="C143" s="10"/>
      <c r="D143" s="10"/>
      <c r="E143" s="10"/>
      <c r="F143" s="10" t="s">
        <v>354</v>
      </c>
      <c r="G143" s="10" t="s">
        <v>354</v>
      </c>
      <c r="H143" s="10">
        <v>165</v>
      </c>
      <c r="I143" s="17"/>
      <c r="J143" s="12"/>
      <c r="K143" s="12"/>
      <c r="L143" s="12"/>
      <c r="M143" s="12"/>
      <c r="N143" s="18"/>
      <c r="O143" s="18"/>
      <c r="P143" s="17"/>
    </row>
    <row r="144" spans="1:16" ht="26" x14ac:dyDescent="0.35">
      <c r="A144" s="11" t="s">
        <v>600</v>
      </c>
      <c r="B144" s="11" t="s">
        <v>601</v>
      </c>
      <c r="C144" s="10"/>
      <c r="D144" s="10"/>
      <c r="E144" s="10"/>
      <c r="F144" s="10" t="s">
        <v>354</v>
      </c>
      <c r="G144" s="10" t="s">
        <v>354</v>
      </c>
      <c r="H144" s="10">
        <v>165</v>
      </c>
      <c r="I144" s="17"/>
      <c r="J144" s="12"/>
      <c r="K144" s="12"/>
      <c r="L144" s="12"/>
      <c r="M144" s="12"/>
      <c r="N144" s="18"/>
      <c r="O144" s="18"/>
      <c r="P144" s="17"/>
    </row>
    <row r="145" spans="1:16" ht="26" x14ac:dyDescent="0.35">
      <c r="A145" s="11" t="s">
        <v>602</v>
      </c>
      <c r="B145" s="11" t="s">
        <v>603</v>
      </c>
      <c r="C145" s="10"/>
      <c r="D145" s="10"/>
      <c r="E145" s="10"/>
      <c r="F145" s="10" t="s">
        <v>354</v>
      </c>
      <c r="G145" s="10" t="s">
        <v>354</v>
      </c>
      <c r="H145" s="10">
        <v>165</v>
      </c>
      <c r="I145" s="17"/>
      <c r="J145" s="12"/>
      <c r="K145" s="12"/>
      <c r="L145" s="12"/>
      <c r="M145" s="12"/>
      <c r="N145" s="18"/>
      <c r="O145" s="18"/>
      <c r="P145" s="17"/>
    </row>
    <row r="146" spans="1:16" x14ac:dyDescent="0.35">
      <c r="A146" s="11" t="s">
        <v>604</v>
      </c>
      <c r="B146" s="11" t="s">
        <v>605</v>
      </c>
      <c r="C146" s="10"/>
      <c r="D146" s="10"/>
      <c r="E146" s="10"/>
      <c r="F146" s="10"/>
      <c r="G146" s="10" t="s">
        <v>354</v>
      </c>
      <c r="H146" s="10">
        <v>166</v>
      </c>
      <c r="I146" s="17"/>
      <c r="J146" s="12"/>
      <c r="K146" s="12"/>
      <c r="L146" s="12"/>
      <c r="M146" s="12"/>
      <c r="N146" s="18"/>
      <c r="O146" s="18"/>
      <c r="P146" s="17"/>
    </row>
    <row r="147" spans="1:16" ht="26" x14ac:dyDescent="0.35">
      <c r="A147" s="11" t="s">
        <v>606</v>
      </c>
      <c r="B147" s="11" t="s">
        <v>607</v>
      </c>
      <c r="C147" s="10"/>
      <c r="D147" s="10"/>
      <c r="E147" s="10"/>
      <c r="F147" s="10"/>
      <c r="G147" s="10" t="s">
        <v>354</v>
      </c>
      <c r="H147" s="10">
        <v>166</v>
      </c>
      <c r="I147" s="17"/>
      <c r="J147" s="12"/>
      <c r="K147" s="12"/>
      <c r="L147" s="12"/>
      <c r="M147" s="12"/>
      <c r="N147" s="18"/>
      <c r="O147" s="18"/>
      <c r="P147" s="17"/>
    </row>
    <row r="148" spans="1:16" x14ac:dyDescent="0.35">
      <c r="A148" s="11" t="s">
        <v>608</v>
      </c>
      <c r="B148" s="11" t="s">
        <v>609</v>
      </c>
      <c r="C148" s="10"/>
      <c r="D148" s="10"/>
      <c r="E148" s="10"/>
      <c r="F148" s="10"/>
      <c r="G148" s="10" t="s">
        <v>354</v>
      </c>
      <c r="H148" s="10">
        <v>166</v>
      </c>
      <c r="I148" s="17"/>
      <c r="J148" s="12"/>
      <c r="K148" s="12"/>
      <c r="L148" s="12"/>
      <c r="M148" s="12"/>
      <c r="N148" s="18"/>
      <c r="O148" s="18"/>
      <c r="P148" s="17"/>
    </row>
    <row r="149" spans="1:16" ht="26" x14ac:dyDescent="0.35">
      <c r="A149" s="11" t="s">
        <v>610</v>
      </c>
      <c r="B149" s="11" t="s">
        <v>611</v>
      </c>
      <c r="C149" s="10"/>
      <c r="D149" s="10"/>
      <c r="E149" s="10"/>
      <c r="F149" s="10"/>
      <c r="G149" s="10" t="s">
        <v>354</v>
      </c>
      <c r="H149" s="10">
        <v>166</v>
      </c>
      <c r="I149" s="17"/>
      <c r="J149" s="12"/>
      <c r="K149" s="12"/>
      <c r="L149" s="12"/>
      <c r="M149" s="12"/>
      <c r="N149" s="18"/>
      <c r="O149" s="18"/>
      <c r="P149" s="17"/>
    </row>
    <row r="150" spans="1:16" x14ac:dyDescent="0.35">
      <c r="A150" s="11" t="s">
        <v>612</v>
      </c>
      <c r="B150" s="11" t="s">
        <v>613</v>
      </c>
      <c r="C150" s="10"/>
      <c r="D150" s="10"/>
      <c r="E150" s="10"/>
      <c r="F150" s="10"/>
      <c r="G150" s="10" t="s">
        <v>354</v>
      </c>
      <c r="H150" s="10">
        <v>166</v>
      </c>
      <c r="I150" s="17"/>
      <c r="J150" s="12"/>
      <c r="K150" s="12"/>
      <c r="L150" s="12"/>
      <c r="M150" s="12"/>
      <c r="N150" s="18"/>
      <c r="O150" s="18"/>
      <c r="P150" s="17"/>
    </row>
    <row r="151" spans="1:16" x14ac:dyDescent="0.35">
      <c r="A151" s="11" t="s">
        <v>614</v>
      </c>
      <c r="B151" s="11" t="s">
        <v>615</v>
      </c>
      <c r="C151" s="10"/>
      <c r="D151" s="10"/>
      <c r="E151" s="10"/>
      <c r="F151" s="10" t="s">
        <v>354</v>
      </c>
      <c r="G151" s="10" t="s">
        <v>354</v>
      </c>
      <c r="H151" s="10">
        <v>166</v>
      </c>
      <c r="I151" s="17"/>
      <c r="J151" s="12"/>
      <c r="K151" s="12"/>
      <c r="L151" s="12"/>
      <c r="M151" s="12"/>
      <c r="N151" s="18"/>
      <c r="O151" s="18"/>
      <c r="P151" s="17"/>
    </row>
    <row r="152" spans="1:16" x14ac:dyDescent="0.35">
      <c r="A152" s="11" t="s">
        <v>616</v>
      </c>
      <c r="B152" s="11" t="s">
        <v>617</v>
      </c>
      <c r="C152" s="10"/>
      <c r="D152" s="10"/>
      <c r="E152" s="10"/>
      <c r="F152" s="10" t="s">
        <v>354</v>
      </c>
      <c r="G152" s="10" t="s">
        <v>354</v>
      </c>
      <c r="H152" s="10">
        <v>166</v>
      </c>
      <c r="I152" s="17"/>
      <c r="J152" s="12"/>
      <c r="K152" s="12"/>
      <c r="L152" s="12"/>
      <c r="M152" s="12"/>
      <c r="N152" s="18"/>
      <c r="O152" s="18"/>
      <c r="P152" s="17"/>
    </row>
    <row r="153" spans="1:16" x14ac:dyDescent="0.35">
      <c r="A153" s="11" t="s">
        <v>618</v>
      </c>
      <c r="B153" s="11" t="s">
        <v>619</v>
      </c>
      <c r="C153" s="10"/>
      <c r="D153" s="10"/>
      <c r="E153" s="10"/>
      <c r="F153" s="10"/>
      <c r="G153" s="10" t="s">
        <v>354</v>
      </c>
      <c r="H153" s="10">
        <v>166</v>
      </c>
      <c r="I153" s="17"/>
      <c r="J153" s="12"/>
      <c r="K153" s="12"/>
      <c r="L153" s="12"/>
      <c r="M153" s="12"/>
      <c r="N153" s="18"/>
      <c r="O153" s="18"/>
      <c r="P153" s="17"/>
    </row>
    <row r="154" spans="1:16" ht="26" x14ac:dyDescent="0.35">
      <c r="A154" s="11" t="s">
        <v>620</v>
      </c>
      <c r="B154" s="11" t="s">
        <v>621</v>
      </c>
      <c r="C154" s="10"/>
      <c r="D154" s="10"/>
      <c r="E154" s="10"/>
      <c r="F154" s="10" t="s">
        <v>354</v>
      </c>
      <c r="G154" s="10" t="s">
        <v>354</v>
      </c>
      <c r="H154" s="10">
        <v>166</v>
      </c>
      <c r="I154" s="17"/>
      <c r="J154" s="12"/>
      <c r="K154" s="12"/>
      <c r="L154" s="12"/>
      <c r="M154" s="12"/>
      <c r="N154" s="18"/>
      <c r="O154" s="18"/>
      <c r="P154" s="17"/>
    </row>
    <row r="155" spans="1:16" x14ac:dyDescent="0.35">
      <c r="A155" s="11" t="s">
        <v>622</v>
      </c>
      <c r="B155" s="11" t="s">
        <v>623</v>
      </c>
      <c r="C155" s="10"/>
      <c r="D155" s="10"/>
      <c r="E155" s="10"/>
      <c r="F155" s="10"/>
      <c r="G155" s="10" t="s">
        <v>354</v>
      </c>
      <c r="H155" s="10">
        <v>166</v>
      </c>
      <c r="I155" s="17"/>
      <c r="J155" s="12"/>
      <c r="K155" s="12"/>
      <c r="L155" s="12"/>
      <c r="M155" s="12"/>
      <c r="N155" s="18"/>
      <c r="O155" s="18"/>
      <c r="P155" s="17"/>
    </row>
    <row r="156" spans="1:16" x14ac:dyDescent="0.35">
      <c r="A156" s="11" t="s">
        <v>624</v>
      </c>
      <c r="B156" s="11" t="s">
        <v>625</v>
      </c>
      <c r="C156" s="10"/>
      <c r="D156" s="10"/>
      <c r="E156" s="10"/>
      <c r="F156" s="10" t="s">
        <v>354</v>
      </c>
      <c r="G156" s="10" t="s">
        <v>354</v>
      </c>
      <c r="H156" s="10">
        <v>166</v>
      </c>
      <c r="I156" s="17"/>
      <c r="J156" s="12"/>
      <c r="K156" s="12"/>
      <c r="L156" s="12"/>
      <c r="M156" s="12"/>
      <c r="N156" s="18"/>
      <c r="O156" s="18"/>
      <c r="P156" s="17"/>
    </row>
    <row r="157" spans="1:16" ht="26" x14ac:dyDescent="0.35">
      <c r="A157" s="11" t="s">
        <v>626</v>
      </c>
      <c r="B157" s="11" t="s">
        <v>627</v>
      </c>
      <c r="C157" s="10"/>
      <c r="D157" s="10"/>
      <c r="E157" s="10"/>
      <c r="F157" s="10" t="s">
        <v>354</v>
      </c>
      <c r="G157" s="10" t="s">
        <v>354</v>
      </c>
      <c r="H157" s="10">
        <v>166</v>
      </c>
      <c r="I157" s="17"/>
      <c r="J157" s="12"/>
      <c r="K157" s="12"/>
      <c r="L157" s="12"/>
      <c r="M157" s="12"/>
      <c r="N157" s="18"/>
      <c r="O157" s="18"/>
      <c r="P157" s="17"/>
    </row>
    <row r="158" spans="1:16" ht="26" x14ac:dyDescent="0.35">
      <c r="A158" s="11" t="s">
        <v>628</v>
      </c>
      <c r="B158" s="11" t="s">
        <v>629</v>
      </c>
      <c r="C158" s="10"/>
      <c r="D158" s="10"/>
      <c r="E158" s="10"/>
      <c r="F158" s="10"/>
      <c r="G158" s="10" t="s">
        <v>354</v>
      </c>
      <c r="H158" s="10">
        <v>166</v>
      </c>
      <c r="I158" s="17"/>
      <c r="J158" s="12"/>
      <c r="K158" s="12"/>
      <c r="L158" s="12"/>
      <c r="M158" s="12"/>
      <c r="N158" s="18"/>
      <c r="O158" s="18"/>
      <c r="P158" s="17"/>
    </row>
    <row r="159" spans="1:16" x14ac:dyDescent="0.35">
      <c r="A159" s="11" t="s">
        <v>630</v>
      </c>
      <c r="B159" s="11" t="s">
        <v>631</v>
      </c>
      <c r="C159" s="10"/>
      <c r="D159" s="10"/>
      <c r="E159" s="10"/>
      <c r="F159" s="10"/>
      <c r="G159" s="10" t="s">
        <v>354</v>
      </c>
      <c r="H159" s="10">
        <v>166</v>
      </c>
      <c r="I159" s="17"/>
      <c r="J159" s="12"/>
      <c r="K159" s="12"/>
      <c r="L159" s="12"/>
      <c r="M159" s="12"/>
      <c r="N159" s="18"/>
      <c r="O159" s="18"/>
      <c r="P159" s="17"/>
    </row>
    <row r="160" spans="1:16" x14ac:dyDescent="0.35">
      <c r="A160" s="11" t="s">
        <v>632</v>
      </c>
      <c r="B160" s="11" t="s">
        <v>633</v>
      </c>
      <c r="C160" s="10"/>
      <c r="D160" s="10"/>
      <c r="E160" s="10"/>
      <c r="F160" s="10"/>
      <c r="G160" s="10" t="s">
        <v>354</v>
      </c>
      <c r="H160" s="10">
        <v>166</v>
      </c>
      <c r="I160" s="17"/>
      <c r="J160" s="12"/>
      <c r="K160" s="12"/>
      <c r="L160" s="12"/>
      <c r="M160" s="12"/>
      <c r="N160" s="18"/>
      <c r="O160" s="18"/>
      <c r="P160" s="17"/>
    </row>
    <row r="161" spans="1:16" ht="26" x14ac:dyDescent="0.35">
      <c r="A161" s="11" t="s">
        <v>634</v>
      </c>
      <c r="B161" s="11" t="s">
        <v>635</v>
      </c>
      <c r="C161" s="10"/>
      <c r="D161" s="10"/>
      <c r="E161" s="10"/>
      <c r="F161" s="10"/>
      <c r="G161" s="10" t="s">
        <v>354</v>
      </c>
      <c r="H161" s="10">
        <v>166</v>
      </c>
      <c r="I161" s="17"/>
      <c r="J161" s="12"/>
      <c r="K161" s="12"/>
      <c r="L161" s="12"/>
      <c r="M161" s="12"/>
      <c r="N161" s="18"/>
      <c r="O161" s="18"/>
      <c r="P161" s="17"/>
    </row>
    <row r="162" spans="1:16" x14ac:dyDescent="0.35">
      <c r="A162" s="11" t="s">
        <v>636</v>
      </c>
      <c r="B162" s="11" t="s">
        <v>637</v>
      </c>
      <c r="C162" s="10"/>
      <c r="D162" s="10"/>
      <c r="E162" s="10"/>
      <c r="F162" s="10"/>
      <c r="G162" s="10" t="s">
        <v>354</v>
      </c>
      <c r="H162" s="10">
        <v>166</v>
      </c>
      <c r="I162" s="17"/>
      <c r="J162" s="12"/>
      <c r="K162" s="12"/>
      <c r="L162" s="12"/>
      <c r="M162" s="12"/>
      <c r="N162" s="18"/>
      <c r="O162" s="18"/>
      <c r="P162" s="17"/>
    </row>
    <row r="163" spans="1:16" x14ac:dyDescent="0.35">
      <c r="A163" s="11" t="s">
        <v>638</v>
      </c>
      <c r="B163" s="11" t="s">
        <v>639</v>
      </c>
      <c r="C163" s="10"/>
      <c r="D163" s="10"/>
      <c r="E163" s="10"/>
      <c r="F163" s="10" t="s">
        <v>354</v>
      </c>
      <c r="G163" s="10" t="s">
        <v>354</v>
      </c>
      <c r="H163" s="10">
        <v>166</v>
      </c>
      <c r="I163" s="17"/>
      <c r="J163" s="12"/>
      <c r="K163" s="12"/>
      <c r="L163" s="12"/>
      <c r="M163" s="12"/>
      <c r="N163" s="18"/>
      <c r="O163" s="18"/>
      <c r="P163" s="17"/>
    </row>
    <row r="164" spans="1:16" ht="26" x14ac:dyDescent="0.35">
      <c r="A164" s="11" t="s">
        <v>640</v>
      </c>
      <c r="B164" s="11" t="s">
        <v>641</v>
      </c>
      <c r="C164" s="10"/>
      <c r="D164" s="10"/>
      <c r="E164" s="10"/>
      <c r="F164" s="10"/>
      <c r="G164" s="10" t="s">
        <v>354</v>
      </c>
      <c r="H164" s="10">
        <v>166</v>
      </c>
      <c r="I164" s="17"/>
      <c r="J164" s="12"/>
      <c r="K164" s="12"/>
      <c r="L164" s="12"/>
      <c r="M164" s="12"/>
      <c r="N164" s="18"/>
      <c r="O164" s="18"/>
      <c r="P164" s="17"/>
    </row>
    <row r="165" spans="1:16" x14ac:dyDescent="0.35">
      <c r="A165" s="11" t="s">
        <v>642</v>
      </c>
      <c r="B165" s="11" t="s">
        <v>643</v>
      </c>
      <c r="C165" s="10"/>
      <c r="D165" s="10"/>
      <c r="E165" s="10"/>
      <c r="F165" s="10"/>
      <c r="G165" s="10" t="s">
        <v>354</v>
      </c>
      <c r="H165" s="10">
        <v>166</v>
      </c>
      <c r="I165" s="17"/>
      <c r="J165" s="12"/>
      <c r="K165" s="12"/>
      <c r="L165" s="12"/>
      <c r="M165" s="12"/>
      <c r="N165" s="18"/>
      <c r="O165" s="18"/>
      <c r="P165" s="17"/>
    </row>
    <row r="166" spans="1:16" x14ac:dyDescent="0.35">
      <c r="A166" s="11" t="s">
        <v>644</v>
      </c>
      <c r="B166" s="11" t="s">
        <v>645</v>
      </c>
      <c r="C166" s="10"/>
      <c r="D166" s="10" t="s">
        <v>104</v>
      </c>
      <c r="E166" s="10"/>
      <c r="F166" s="10" t="s">
        <v>354</v>
      </c>
      <c r="G166" s="10" t="s">
        <v>354</v>
      </c>
      <c r="H166" s="10">
        <v>166</v>
      </c>
      <c r="I166" s="17"/>
      <c r="J166" s="12"/>
      <c r="K166" s="12"/>
      <c r="L166" s="12"/>
      <c r="M166" s="12"/>
      <c r="N166" s="18"/>
      <c r="O166" s="18"/>
      <c r="P166" s="17"/>
    </row>
    <row r="167" spans="1:16" x14ac:dyDescent="0.35">
      <c r="A167" s="11" t="s">
        <v>646</v>
      </c>
      <c r="B167" s="11" t="s">
        <v>647</v>
      </c>
      <c r="C167" s="10"/>
      <c r="D167" s="10"/>
      <c r="E167" s="10"/>
      <c r="F167" s="10" t="s">
        <v>354</v>
      </c>
      <c r="G167" s="10" t="s">
        <v>354</v>
      </c>
      <c r="H167" s="10">
        <v>166</v>
      </c>
      <c r="I167" s="17"/>
      <c r="J167" s="12"/>
      <c r="K167" s="12"/>
      <c r="L167" s="12"/>
      <c r="M167" s="12"/>
      <c r="N167" s="18"/>
      <c r="O167" s="18"/>
      <c r="P167" s="17"/>
    </row>
    <row r="168" spans="1:16" x14ac:dyDescent="0.35">
      <c r="A168" s="11" t="s">
        <v>648</v>
      </c>
      <c r="B168" s="11" t="s">
        <v>649</v>
      </c>
      <c r="C168" s="10"/>
      <c r="D168" s="10"/>
      <c r="E168" s="10"/>
      <c r="F168" s="10" t="s">
        <v>354</v>
      </c>
      <c r="G168" s="10" t="s">
        <v>354</v>
      </c>
      <c r="H168" s="10">
        <v>166</v>
      </c>
      <c r="I168" s="17"/>
      <c r="J168" s="12"/>
      <c r="K168" s="12"/>
      <c r="L168" s="12"/>
      <c r="M168" s="12"/>
      <c r="N168" s="18"/>
      <c r="O168" s="18"/>
      <c r="P168" s="17"/>
    </row>
    <row r="169" spans="1:16" x14ac:dyDescent="0.35">
      <c r="A169" s="11" t="s">
        <v>650</v>
      </c>
      <c r="B169" s="11" t="s">
        <v>651</v>
      </c>
      <c r="C169" s="10"/>
      <c r="D169" s="10"/>
      <c r="E169" s="10"/>
      <c r="F169" s="10" t="s">
        <v>354</v>
      </c>
      <c r="G169" s="10" t="s">
        <v>354</v>
      </c>
      <c r="H169" s="10">
        <v>166</v>
      </c>
      <c r="I169" s="17"/>
      <c r="J169" s="12"/>
      <c r="K169" s="12"/>
      <c r="L169" s="12"/>
      <c r="M169" s="12"/>
      <c r="N169" s="18"/>
      <c r="O169" s="18"/>
      <c r="P169" s="17"/>
    </row>
    <row r="170" spans="1:16" ht="26" x14ac:dyDescent="0.35">
      <c r="A170" s="11" t="s">
        <v>652</v>
      </c>
      <c r="B170" s="11" t="s">
        <v>653</v>
      </c>
      <c r="C170" s="10"/>
      <c r="D170" s="10"/>
      <c r="E170" s="10"/>
      <c r="F170" s="10" t="s">
        <v>354</v>
      </c>
      <c r="G170" s="10" t="s">
        <v>354</v>
      </c>
      <c r="H170" s="10">
        <v>166</v>
      </c>
      <c r="I170" s="17"/>
      <c r="J170" s="12"/>
      <c r="K170" s="12"/>
      <c r="L170" s="12"/>
      <c r="M170" s="12"/>
      <c r="N170" s="18"/>
      <c r="O170" s="18"/>
      <c r="P170" s="17"/>
    </row>
    <row r="171" spans="1:16" x14ac:dyDescent="0.35">
      <c r="A171" s="11" t="s">
        <v>654</v>
      </c>
      <c r="B171" s="11" t="s">
        <v>655</v>
      </c>
      <c r="C171" s="10"/>
      <c r="D171" s="10"/>
      <c r="E171" s="10"/>
      <c r="F171" s="10" t="s">
        <v>354</v>
      </c>
      <c r="G171" s="10" t="s">
        <v>354</v>
      </c>
      <c r="H171" s="10">
        <v>166</v>
      </c>
      <c r="I171" s="17"/>
      <c r="J171" s="12"/>
      <c r="K171" s="12"/>
      <c r="L171" s="12"/>
      <c r="M171" s="12"/>
      <c r="N171" s="18"/>
      <c r="O171" s="18"/>
      <c r="P171" s="17"/>
    </row>
    <row r="172" spans="1:16" x14ac:dyDescent="0.35">
      <c r="A172" s="11" t="s">
        <v>656</v>
      </c>
      <c r="B172" s="11" t="s">
        <v>657</v>
      </c>
      <c r="C172" s="10"/>
      <c r="D172" s="10"/>
      <c r="E172" s="10"/>
      <c r="F172" s="10"/>
      <c r="G172" s="10" t="s">
        <v>354</v>
      </c>
      <c r="H172" s="10">
        <v>166</v>
      </c>
      <c r="I172" s="17"/>
      <c r="J172" s="12"/>
      <c r="K172" s="12"/>
      <c r="L172" s="12"/>
      <c r="M172" s="12"/>
      <c r="N172" s="18"/>
      <c r="O172" s="18"/>
      <c r="P172" s="17"/>
    </row>
    <row r="173" spans="1:16" x14ac:dyDescent="0.35">
      <c r="A173" s="11" t="s">
        <v>658</v>
      </c>
      <c r="B173" s="11" t="s">
        <v>659</v>
      </c>
      <c r="C173" s="10"/>
      <c r="D173" s="10"/>
      <c r="E173" s="10"/>
      <c r="F173" s="10" t="s">
        <v>354</v>
      </c>
      <c r="G173" s="10" t="s">
        <v>354</v>
      </c>
      <c r="H173" s="10">
        <v>166</v>
      </c>
      <c r="I173" s="17"/>
      <c r="J173" s="12"/>
      <c r="K173" s="12"/>
      <c r="L173" s="12"/>
      <c r="M173" s="12"/>
      <c r="N173" s="18"/>
      <c r="O173" s="18"/>
      <c r="P173" s="17"/>
    </row>
    <row r="174" spans="1:16" x14ac:dyDescent="0.35">
      <c r="A174" s="11" t="s">
        <v>660</v>
      </c>
      <c r="B174" s="11" t="s">
        <v>661</v>
      </c>
      <c r="C174" s="10"/>
      <c r="D174" s="10"/>
      <c r="E174" s="10"/>
      <c r="F174" s="10" t="s">
        <v>354</v>
      </c>
      <c r="G174" s="10" t="s">
        <v>354</v>
      </c>
      <c r="H174" s="10">
        <v>166</v>
      </c>
      <c r="I174" s="17"/>
      <c r="J174" s="12"/>
      <c r="K174" s="12"/>
      <c r="L174" s="12"/>
      <c r="M174" s="12"/>
      <c r="N174" s="18"/>
      <c r="O174" s="18"/>
      <c r="P174" s="17"/>
    </row>
    <row r="175" spans="1:16" x14ac:dyDescent="0.35">
      <c r="A175" s="11" t="s">
        <v>662</v>
      </c>
      <c r="B175" s="11" t="s">
        <v>663</v>
      </c>
      <c r="C175" s="10"/>
      <c r="D175" s="10" t="s">
        <v>104</v>
      </c>
      <c r="E175" s="10"/>
      <c r="F175" s="10"/>
      <c r="G175" s="10" t="s">
        <v>354</v>
      </c>
      <c r="H175" s="10">
        <v>166</v>
      </c>
      <c r="I175" s="17"/>
      <c r="J175" s="12"/>
      <c r="K175" s="12"/>
      <c r="L175" s="12"/>
      <c r="M175" s="12"/>
      <c r="N175" s="18"/>
      <c r="O175" s="18"/>
      <c r="P175" s="17"/>
    </row>
    <row r="176" spans="1:16" x14ac:dyDescent="0.35">
      <c r="A176" s="11" t="s">
        <v>664</v>
      </c>
      <c r="B176" s="11" t="s">
        <v>665</v>
      </c>
      <c r="C176" s="10"/>
      <c r="D176" s="10"/>
      <c r="E176" s="10"/>
      <c r="F176" s="10"/>
      <c r="G176" s="10" t="s">
        <v>354</v>
      </c>
      <c r="H176" s="10">
        <v>166</v>
      </c>
      <c r="I176" s="17"/>
      <c r="J176" s="12"/>
      <c r="K176" s="12"/>
      <c r="L176" s="12"/>
      <c r="M176" s="12"/>
      <c r="N176" s="18"/>
      <c r="O176" s="18"/>
      <c r="P176" s="17"/>
    </row>
    <row r="177" spans="1:16" x14ac:dyDescent="0.35">
      <c r="A177" s="11" t="s">
        <v>666</v>
      </c>
      <c r="B177" s="11" t="s">
        <v>667</v>
      </c>
      <c r="C177" s="10"/>
      <c r="D177" s="10"/>
      <c r="E177" s="10"/>
      <c r="F177" s="10" t="s">
        <v>354</v>
      </c>
      <c r="G177" s="10" t="s">
        <v>354</v>
      </c>
      <c r="H177" s="10">
        <v>167</v>
      </c>
      <c r="I177" s="17"/>
      <c r="J177" s="12"/>
      <c r="K177" s="12"/>
      <c r="L177" s="12"/>
      <c r="M177" s="12"/>
      <c r="N177" s="18"/>
      <c r="O177" s="18"/>
      <c r="P177" s="17"/>
    </row>
    <row r="178" spans="1:16" x14ac:dyDescent="0.35">
      <c r="A178" s="11" t="s">
        <v>668</v>
      </c>
      <c r="B178" s="11" t="s">
        <v>669</v>
      </c>
      <c r="C178" s="10"/>
      <c r="D178" s="10"/>
      <c r="E178" s="10"/>
      <c r="F178" s="10" t="s">
        <v>354</v>
      </c>
      <c r="G178" s="10" t="s">
        <v>354</v>
      </c>
      <c r="H178" s="10">
        <v>167</v>
      </c>
      <c r="I178" s="17"/>
      <c r="J178" s="12"/>
      <c r="K178" s="12"/>
      <c r="L178" s="12"/>
      <c r="M178" s="12"/>
      <c r="N178" s="18"/>
      <c r="O178" s="18"/>
      <c r="P178" s="17"/>
    </row>
    <row r="179" spans="1:16" x14ac:dyDescent="0.35">
      <c r="A179" s="11" t="s">
        <v>670</v>
      </c>
      <c r="B179" s="11" t="s">
        <v>671</v>
      </c>
      <c r="C179" s="10"/>
      <c r="D179" s="10"/>
      <c r="E179" s="10"/>
      <c r="F179" s="10" t="s">
        <v>354</v>
      </c>
      <c r="G179" s="10" t="s">
        <v>354</v>
      </c>
      <c r="H179" s="10">
        <v>167</v>
      </c>
      <c r="I179" s="17"/>
      <c r="J179" s="12"/>
      <c r="K179" s="12"/>
      <c r="L179" s="12"/>
      <c r="M179" s="12"/>
      <c r="N179" s="18"/>
      <c r="O179" s="18"/>
      <c r="P179" s="17"/>
    </row>
    <row r="180" spans="1:16" x14ac:dyDescent="0.35">
      <c r="A180" s="11" t="s">
        <v>672</v>
      </c>
      <c r="B180" s="11" t="s">
        <v>673</v>
      </c>
      <c r="C180" s="10"/>
      <c r="D180" s="10"/>
      <c r="E180" s="10"/>
      <c r="F180" s="10" t="s">
        <v>354</v>
      </c>
      <c r="G180" s="10" t="s">
        <v>354</v>
      </c>
      <c r="H180" s="10">
        <v>167</v>
      </c>
      <c r="I180" s="17"/>
      <c r="J180" s="12"/>
      <c r="K180" s="12"/>
      <c r="L180" s="12"/>
      <c r="M180" s="12"/>
      <c r="N180" s="18"/>
      <c r="O180" s="18"/>
      <c r="P180" s="17"/>
    </row>
    <row r="181" spans="1:16" x14ac:dyDescent="0.35">
      <c r="A181" s="11" t="s">
        <v>674</v>
      </c>
      <c r="B181" s="11" t="s">
        <v>675</v>
      </c>
      <c r="C181" s="10"/>
      <c r="D181" s="10"/>
      <c r="E181" s="10"/>
      <c r="F181" s="10" t="s">
        <v>354</v>
      </c>
      <c r="G181" s="10" t="s">
        <v>354</v>
      </c>
      <c r="H181" s="10">
        <v>167</v>
      </c>
      <c r="I181" s="17"/>
      <c r="J181" s="12"/>
      <c r="K181" s="12"/>
      <c r="L181" s="12"/>
      <c r="M181" s="12"/>
      <c r="N181" s="18"/>
      <c r="O181" s="18"/>
      <c r="P181" s="17"/>
    </row>
    <row r="182" spans="1:16" ht="26" x14ac:dyDescent="0.35">
      <c r="A182" s="11" t="s">
        <v>676</v>
      </c>
      <c r="B182" s="11" t="s">
        <v>677</v>
      </c>
      <c r="C182" s="10"/>
      <c r="D182" s="10"/>
      <c r="E182" s="10"/>
      <c r="F182" s="10" t="s">
        <v>354</v>
      </c>
      <c r="G182" s="10" t="s">
        <v>354</v>
      </c>
      <c r="H182" s="10">
        <v>167</v>
      </c>
      <c r="I182" s="17"/>
      <c r="J182" s="12"/>
      <c r="K182" s="12"/>
      <c r="L182" s="12"/>
      <c r="M182" s="12"/>
      <c r="N182" s="18"/>
      <c r="O182" s="18"/>
      <c r="P182" s="17"/>
    </row>
    <row r="183" spans="1:16" x14ac:dyDescent="0.35">
      <c r="A183" s="11" t="s">
        <v>678</v>
      </c>
      <c r="B183" s="11" t="s">
        <v>679</v>
      </c>
      <c r="C183" s="10"/>
      <c r="D183" s="10"/>
      <c r="E183" s="10"/>
      <c r="F183" s="10" t="s">
        <v>354</v>
      </c>
      <c r="G183" s="10" t="s">
        <v>354</v>
      </c>
      <c r="H183" s="10">
        <v>167</v>
      </c>
      <c r="I183" s="17"/>
      <c r="J183" s="12"/>
      <c r="K183" s="12"/>
      <c r="L183" s="12"/>
      <c r="M183" s="12"/>
      <c r="N183" s="18"/>
      <c r="O183" s="18"/>
      <c r="P183" s="17"/>
    </row>
    <row r="184" spans="1:16" x14ac:dyDescent="0.35">
      <c r="A184" s="11" t="s">
        <v>680</v>
      </c>
      <c r="B184" s="11" t="s">
        <v>681</v>
      </c>
      <c r="C184" s="10"/>
      <c r="D184" s="10"/>
      <c r="E184" s="10"/>
      <c r="F184" s="10" t="s">
        <v>354</v>
      </c>
      <c r="G184" s="10" t="s">
        <v>354</v>
      </c>
      <c r="H184" s="10">
        <v>167</v>
      </c>
      <c r="I184" s="17"/>
      <c r="J184" s="12"/>
      <c r="K184" s="12"/>
      <c r="L184" s="12"/>
      <c r="M184" s="12"/>
      <c r="N184" s="18"/>
      <c r="O184" s="18"/>
      <c r="P184" s="17"/>
    </row>
    <row r="185" spans="1:16" x14ac:dyDescent="0.35">
      <c r="A185" s="11" t="s">
        <v>682</v>
      </c>
      <c r="B185" s="11" t="s">
        <v>683</v>
      </c>
      <c r="C185" s="10"/>
      <c r="D185" s="10"/>
      <c r="E185" s="10" t="s">
        <v>354</v>
      </c>
      <c r="F185" s="10" t="s">
        <v>354</v>
      </c>
      <c r="G185" s="10" t="s">
        <v>354</v>
      </c>
      <c r="H185" s="10">
        <v>167</v>
      </c>
      <c r="I185" s="17"/>
      <c r="J185" s="12"/>
      <c r="K185" s="12"/>
      <c r="L185" s="12"/>
      <c r="M185" s="12"/>
      <c r="N185" s="18"/>
      <c r="O185" s="18"/>
      <c r="P185" s="17"/>
    </row>
    <row r="186" spans="1:16" x14ac:dyDescent="0.35">
      <c r="A186" s="11" t="s">
        <v>684</v>
      </c>
      <c r="B186" s="11" t="s">
        <v>685</v>
      </c>
      <c r="C186" s="10"/>
      <c r="D186" s="10"/>
      <c r="E186" s="10" t="s">
        <v>354</v>
      </c>
      <c r="F186" s="10" t="s">
        <v>354</v>
      </c>
      <c r="G186" s="10" t="s">
        <v>354</v>
      </c>
      <c r="H186" s="10">
        <v>167</v>
      </c>
      <c r="I186" s="17"/>
      <c r="J186" s="12"/>
      <c r="K186" s="12"/>
      <c r="L186" s="12"/>
      <c r="M186" s="12"/>
      <c r="N186" s="18"/>
      <c r="O186" s="18"/>
      <c r="P186" s="17"/>
    </row>
    <row r="187" spans="1:16" ht="26" x14ac:dyDescent="0.35">
      <c r="A187" s="11" t="s">
        <v>686</v>
      </c>
      <c r="B187" s="11" t="s">
        <v>687</v>
      </c>
      <c r="C187" s="10"/>
      <c r="D187" s="10"/>
      <c r="E187" s="10"/>
      <c r="F187" s="10"/>
      <c r="G187" s="10" t="s">
        <v>354</v>
      </c>
      <c r="H187" s="10">
        <v>167</v>
      </c>
      <c r="I187" s="17"/>
      <c r="J187" s="12"/>
      <c r="K187" s="12"/>
      <c r="L187" s="12"/>
      <c r="M187" s="12"/>
      <c r="N187" s="18"/>
      <c r="O187" s="18"/>
      <c r="P187" s="17"/>
    </row>
    <row r="188" spans="1:16" ht="26" x14ac:dyDescent="0.35">
      <c r="A188" s="11" t="s">
        <v>688</v>
      </c>
      <c r="B188" s="11" t="s">
        <v>689</v>
      </c>
      <c r="C188" s="10"/>
      <c r="D188" s="10"/>
      <c r="E188" s="10"/>
      <c r="F188" s="10"/>
      <c r="G188" s="10" t="s">
        <v>354</v>
      </c>
      <c r="H188" s="10">
        <v>167</v>
      </c>
      <c r="I188" s="17"/>
      <c r="J188" s="12"/>
      <c r="K188" s="12"/>
      <c r="L188" s="12"/>
      <c r="M188" s="12"/>
      <c r="N188" s="18"/>
      <c r="O188" s="18"/>
      <c r="P188" s="17"/>
    </row>
    <row r="189" spans="1:16" x14ac:dyDescent="0.35">
      <c r="A189" s="11" t="s">
        <v>690</v>
      </c>
      <c r="B189" s="11" t="s">
        <v>691</v>
      </c>
      <c r="C189" s="10"/>
      <c r="D189" s="10" t="s">
        <v>104</v>
      </c>
      <c r="E189" s="10"/>
      <c r="F189" s="10" t="s">
        <v>354</v>
      </c>
      <c r="G189" s="10" t="s">
        <v>354</v>
      </c>
      <c r="H189" s="10">
        <v>167</v>
      </c>
      <c r="I189" s="17"/>
      <c r="J189" s="12"/>
      <c r="K189" s="12"/>
      <c r="L189" s="12"/>
      <c r="M189" s="12"/>
      <c r="N189" s="18"/>
      <c r="O189" s="18"/>
      <c r="P189" s="17"/>
    </row>
    <row r="190" spans="1:16" x14ac:dyDescent="0.35">
      <c r="A190" s="11" t="s">
        <v>692</v>
      </c>
      <c r="B190" s="11" t="s">
        <v>693</v>
      </c>
      <c r="C190" s="10"/>
      <c r="D190" s="10"/>
      <c r="E190" s="10"/>
      <c r="F190" s="10" t="s">
        <v>354</v>
      </c>
      <c r="G190" s="10" t="s">
        <v>354</v>
      </c>
      <c r="H190" s="10">
        <v>167</v>
      </c>
      <c r="I190" s="17"/>
      <c r="J190" s="12"/>
      <c r="K190" s="12"/>
      <c r="L190" s="12"/>
      <c r="M190" s="12"/>
      <c r="N190" s="18"/>
      <c r="O190" s="18"/>
      <c r="P190" s="17"/>
    </row>
    <row r="191" spans="1:16" x14ac:dyDescent="0.35">
      <c r="A191" s="11" t="s">
        <v>694</v>
      </c>
      <c r="B191" s="11" t="s">
        <v>695</v>
      </c>
      <c r="C191" s="10"/>
      <c r="D191" s="10"/>
      <c r="E191" s="10" t="s">
        <v>354</v>
      </c>
      <c r="F191" s="10" t="s">
        <v>354</v>
      </c>
      <c r="G191" s="10" t="s">
        <v>354</v>
      </c>
      <c r="H191" s="10">
        <v>167</v>
      </c>
      <c r="I191" s="17"/>
      <c r="J191" s="12"/>
      <c r="K191" s="12"/>
      <c r="L191" s="12"/>
      <c r="M191" s="12"/>
      <c r="N191" s="18"/>
      <c r="O191" s="18"/>
      <c r="P191" s="17"/>
    </row>
    <row r="192" spans="1:16" ht="26" x14ac:dyDescent="0.35">
      <c r="A192" s="11" t="s">
        <v>696</v>
      </c>
      <c r="B192" s="11" t="s">
        <v>697</v>
      </c>
      <c r="C192" s="10"/>
      <c r="D192" s="10"/>
      <c r="E192" s="10" t="s">
        <v>354</v>
      </c>
      <c r="F192" s="10" t="s">
        <v>354</v>
      </c>
      <c r="G192" s="10" t="s">
        <v>354</v>
      </c>
      <c r="H192" s="10">
        <v>167</v>
      </c>
      <c r="I192" s="17"/>
      <c r="J192" s="12"/>
      <c r="K192" s="12"/>
      <c r="L192" s="12"/>
      <c r="M192" s="12"/>
      <c r="N192" s="18"/>
      <c r="O192" s="18"/>
      <c r="P192" s="17"/>
    </row>
    <row r="193" spans="1:16" x14ac:dyDescent="0.35">
      <c r="A193" s="11" t="s">
        <v>698</v>
      </c>
      <c r="B193" s="11" t="s">
        <v>699</v>
      </c>
      <c r="C193" s="10"/>
      <c r="D193" s="10" t="s">
        <v>104</v>
      </c>
      <c r="E193" s="10"/>
      <c r="F193" s="10" t="s">
        <v>354</v>
      </c>
      <c r="G193" s="10"/>
      <c r="H193" s="10">
        <v>167</v>
      </c>
      <c r="I193" s="17"/>
      <c r="J193" s="12"/>
      <c r="K193" s="12"/>
      <c r="L193" s="12"/>
      <c r="M193" s="12"/>
      <c r="N193" s="18"/>
      <c r="O193" s="18"/>
      <c r="P193" s="17"/>
    </row>
    <row r="194" spans="1:16" x14ac:dyDescent="0.35">
      <c r="A194" s="11" t="s">
        <v>700</v>
      </c>
      <c r="B194" s="11" t="s">
        <v>701</v>
      </c>
      <c r="C194" s="10"/>
      <c r="D194" s="10"/>
      <c r="E194" s="10"/>
      <c r="F194" s="10"/>
      <c r="G194" s="10" t="s">
        <v>354</v>
      </c>
      <c r="H194" s="10">
        <v>167</v>
      </c>
      <c r="I194" s="17"/>
      <c r="J194" s="12"/>
      <c r="K194" s="12"/>
      <c r="L194" s="12"/>
      <c r="M194" s="12"/>
      <c r="N194" s="18"/>
      <c r="O194" s="18"/>
      <c r="P194" s="17"/>
    </row>
    <row r="195" spans="1:16" x14ac:dyDescent="0.35">
      <c r="A195" s="11" t="s">
        <v>702</v>
      </c>
      <c r="B195" s="11" t="s">
        <v>703</v>
      </c>
      <c r="C195" s="10"/>
      <c r="D195" s="10" t="s">
        <v>104</v>
      </c>
      <c r="E195" s="10"/>
      <c r="F195" s="10"/>
      <c r="G195" s="10" t="s">
        <v>354</v>
      </c>
      <c r="H195" s="10">
        <v>167</v>
      </c>
      <c r="I195" s="17"/>
      <c r="J195" s="12"/>
      <c r="K195" s="12"/>
      <c r="L195" s="12"/>
      <c r="M195" s="12"/>
      <c r="N195" s="18"/>
      <c r="O195" s="18"/>
      <c r="P195" s="17"/>
    </row>
    <row r="196" spans="1:16" ht="26" x14ac:dyDescent="0.35">
      <c r="A196" s="11" t="s">
        <v>704</v>
      </c>
      <c r="B196" s="11" t="s">
        <v>705</v>
      </c>
      <c r="C196" s="10"/>
      <c r="D196" s="10" t="s">
        <v>104</v>
      </c>
      <c r="E196" s="10"/>
      <c r="F196" s="10"/>
      <c r="G196" s="10" t="s">
        <v>354</v>
      </c>
      <c r="H196" s="10">
        <v>167</v>
      </c>
      <c r="I196" s="17"/>
      <c r="J196" s="12"/>
      <c r="K196" s="12"/>
      <c r="L196" s="12"/>
      <c r="M196" s="12"/>
      <c r="N196" s="18"/>
      <c r="O196" s="18"/>
      <c r="P196" s="17"/>
    </row>
    <row r="197" spans="1:16" x14ac:dyDescent="0.35">
      <c r="A197" s="11" t="s">
        <v>706</v>
      </c>
      <c r="B197" s="11" t="s">
        <v>707</v>
      </c>
      <c r="C197" s="10"/>
      <c r="D197" s="10" t="s">
        <v>104</v>
      </c>
      <c r="E197" s="10"/>
      <c r="F197" s="10"/>
      <c r="G197" s="10" t="s">
        <v>354</v>
      </c>
      <c r="H197" s="10">
        <v>167</v>
      </c>
      <c r="I197" s="17"/>
      <c r="J197" s="12"/>
      <c r="K197" s="12"/>
      <c r="L197" s="12"/>
      <c r="M197" s="12"/>
      <c r="N197" s="18"/>
      <c r="O197" s="18"/>
      <c r="P197" s="17"/>
    </row>
    <row r="198" spans="1:16" x14ac:dyDescent="0.35">
      <c r="A198" s="11" t="s">
        <v>708</v>
      </c>
      <c r="B198" s="11" t="s">
        <v>709</v>
      </c>
      <c r="C198" s="10"/>
      <c r="D198" s="10"/>
      <c r="E198" s="10"/>
      <c r="F198" s="10"/>
      <c r="G198" s="10" t="s">
        <v>354</v>
      </c>
      <c r="H198" s="10">
        <v>167</v>
      </c>
      <c r="I198" s="17"/>
      <c r="J198" s="12"/>
      <c r="K198" s="12"/>
      <c r="L198" s="12"/>
      <c r="M198" s="12"/>
      <c r="N198" s="18"/>
      <c r="O198" s="18"/>
      <c r="P198" s="17"/>
    </row>
    <row r="199" spans="1:16" x14ac:dyDescent="0.35">
      <c r="A199" s="11" t="s">
        <v>710</v>
      </c>
      <c r="B199" s="11" t="s">
        <v>711</v>
      </c>
      <c r="C199" s="10"/>
      <c r="D199" s="10"/>
      <c r="E199" s="10"/>
      <c r="F199" s="10" t="s">
        <v>354</v>
      </c>
      <c r="G199" s="10" t="s">
        <v>354</v>
      </c>
      <c r="H199" s="10">
        <v>167</v>
      </c>
      <c r="I199" s="17"/>
      <c r="J199" s="12"/>
      <c r="K199" s="12"/>
      <c r="L199" s="12"/>
      <c r="M199" s="12"/>
      <c r="N199" s="18"/>
      <c r="O199" s="18"/>
      <c r="P199" s="17"/>
    </row>
    <row r="200" spans="1:16" x14ac:dyDescent="0.35">
      <c r="A200" s="11" t="s">
        <v>712</v>
      </c>
      <c r="B200" s="11" t="s">
        <v>713</v>
      </c>
      <c r="C200" s="10"/>
      <c r="D200" s="10"/>
      <c r="E200" s="10"/>
      <c r="F200" s="10"/>
      <c r="G200" s="10" t="s">
        <v>354</v>
      </c>
      <c r="H200" s="10">
        <v>167</v>
      </c>
      <c r="I200" s="17"/>
      <c r="J200" s="12"/>
      <c r="K200" s="12"/>
      <c r="L200" s="12"/>
      <c r="M200" s="12"/>
      <c r="N200" s="18"/>
      <c r="O200" s="18"/>
      <c r="P200" s="17"/>
    </row>
    <row r="201" spans="1:16" x14ac:dyDescent="0.35">
      <c r="A201" s="11" t="s">
        <v>714</v>
      </c>
      <c r="B201" s="11" t="s">
        <v>715</v>
      </c>
      <c r="C201" s="10"/>
      <c r="D201" s="10"/>
      <c r="E201" s="10"/>
      <c r="F201" s="10"/>
      <c r="G201" s="10" t="s">
        <v>354</v>
      </c>
      <c r="H201" s="10">
        <v>167</v>
      </c>
      <c r="I201" s="17"/>
      <c r="J201" s="12"/>
      <c r="K201" s="12"/>
      <c r="L201" s="12"/>
      <c r="M201" s="12"/>
      <c r="N201" s="18"/>
      <c r="O201" s="18"/>
      <c r="P201" s="17"/>
    </row>
    <row r="202" spans="1:16" x14ac:dyDescent="0.35">
      <c r="A202" s="11" t="s">
        <v>716</v>
      </c>
      <c r="B202" s="11" t="s">
        <v>717</v>
      </c>
      <c r="C202" s="10"/>
      <c r="D202" s="10"/>
      <c r="E202" s="10"/>
      <c r="F202" s="10"/>
      <c r="G202" s="10" t="s">
        <v>354</v>
      </c>
      <c r="H202" s="10">
        <v>167</v>
      </c>
      <c r="I202" s="17"/>
      <c r="J202" s="12"/>
      <c r="K202" s="12"/>
      <c r="L202" s="12"/>
      <c r="M202" s="12"/>
      <c r="N202" s="18"/>
      <c r="O202" s="18"/>
      <c r="P202" s="17"/>
    </row>
    <row r="203" spans="1:16" x14ac:dyDescent="0.35">
      <c r="A203" s="11" t="s">
        <v>718</v>
      </c>
      <c r="B203" s="11" t="s">
        <v>719</v>
      </c>
      <c r="C203" s="10"/>
      <c r="D203" s="10"/>
      <c r="E203" s="10"/>
      <c r="F203" s="10" t="s">
        <v>354</v>
      </c>
      <c r="G203" s="10" t="s">
        <v>354</v>
      </c>
      <c r="H203" s="10">
        <v>167</v>
      </c>
      <c r="I203" s="17"/>
      <c r="J203" s="12"/>
      <c r="K203" s="12"/>
      <c r="L203" s="12"/>
      <c r="M203" s="12"/>
      <c r="N203" s="18"/>
      <c r="O203" s="18"/>
      <c r="P203" s="17"/>
    </row>
    <row r="204" spans="1:16" x14ac:dyDescent="0.35">
      <c r="A204" s="11" t="s">
        <v>720</v>
      </c>
      <c r="B204" s="11" t="s">
        <v>721</v>
      </c>
      <c r="C204" s="10"/>
      <c r="D204" s="10" t="s">
        <v>104</v>
      </c>
      <c r="E204" s="10"/>
      <c r="F204" s="10" t="s">
        <v>354</v>
      </c>
      <c r="G204" s="10" t="s">
        <v>354</v>
      </c>
      <c r="H204" s="10">
        <v>167</v>
      </c>
      <c r="I204" s="17"/>
      <c r="J204" s="12"/>
      <c r="K204" s="12"/>
      <c r="L204" s="12"/>
      <c r="M204" s="12"/>
      <c r="N204" s="18"/>
      <c r="O204" s="18"/>
      <c r="P204" s="17"/>
    </row>
    <row r="205" spans="1:16" x14ac:dyDescent="0.35">
      <c r="A205" s="11" t="s">
        <v>722</v>
      </c>
      <c r="B205" s="11" t="s">
        <v>723</v>
      </c>
      <c r="C205" s="10"/>
      <c r="D205" s="10"/>
      <c r="E205" s="10"/>
      <c r="F205" s="10"/>
      <c r="G205" s="10" t="s">
        <v>354</v>
      </c>
      <c r="H205" s="10">
        <v>168</v>
      </c>
      <c r="I205" s="17"/>
      <c r="J205" s="12"/>
      <c r="K205" s="12"/>
      <c r="L205" s="12"/>
      <c r="M205" s="12"/>
      <c r="N205" s="18"/>
      <c r="O205" s="18"/>
      <c r="P205" s="17"/>
    </row>
    <row r="206" spans="1:16" x14ac:dyDescent="0.35">
      <c r="A206" s="11" t="s">
        <v>724</v>
      </c>
      <c r="B206" s="11" t="s">
        <v>725</v>
      </c>
      <c r="C206" s="10"/>
      <c r="D206" s="10"/>
      <c r="E206" s="10"/>
      <c r="F206" s="10"/>
      <c r="G206" s="10" t="s">
        <v>354</v>
      </c>
      <c r="H206" s="10">
        <v>168</v>
      </c>
      <c r="I206" s="17"/>
      <c r="J206" s="12"/>
      <c r="K206" s="12"/>
      <c r="L206" s="12"/>
      <c r="M206" s="12"/>
      <c r="N206" s="18"/>
      <c r="O206" s="18"/>
      <c r="P206" s="17"/>
    </row>
    <row r="207" spans="1:16" x14ac:dyDescent="0.35">
      <c r="A207" s="11" t="s">
        <v>726</v>
      </c>
      <c r="B207" s="11" t="s">
        <v>727</v>
      </c>
      <c r="C207" s="10"/>
      <c r="D207" s="10"/>
      <c r="E207" s="10"/>
      <c r="F207" s="10"/>
      <c r="G207" s="10" t="s">
        <v>354</v>
      </c>
      <c r="H207" s="10">
        <v>168</v>
      </c>
      <c r="I207" s="17"/>
      <c r="J207" s="12"/>
      <c r="K207" s="12"/>
      <c r="L207" s="12"/>
      <c r="M207" s="12"/>
      <c r="N207" s="18"/>
      <c r="O207" s="18"/>
      <c r="P207" s="17"/>
    </row>
    <row r="208" spans="1:16" x14ac:dyDescent="0.35">
      <c r="A208" s="11" t="s">
        <v>728</v>
      </c>
      <c r="B208" s="11" t="s">
        <v>729</v>
      </c>
      <c r="C208" s="10"/>
      <c r="D208" s="10" t="s">
        <v>104</v>
      </c>
      <c r="E208" s="10" t="s">
        <v>354</v>
      </c>
      <c r="F208" s="10" t="s">
        <v>354</v>
      </c>
      <c r="G208" s="10"/>
      <c r="H208" s="10">
        <v>168</v>
      </c>
      <c r="I208" s="17"/>
      <c r="J208" s="12"/>
      <c r="K208" s="12"/>
      <c r="L208" s="12"/>
      <c r="M208" s="12"/>
      <c r="N208" s="18"/>
      <c r="O208" s="18"/>
      <c r="P208" s="17"/>
    </row>
    <row r="209" spans="1:16" x14ac:dyDescent="0.35">
      <c r="A209" s="11" t="s">
        <v>730</v>
      </c>
      <c r="B209" s="11" t="s">
        <v>731</v>
      </c>
      <c r="C209" s="10"/>
      <c r="D209" s="10"/>
      <c r="E209" s="10" t="s">
        <v>354</v>
      </c>
      <c r="F209" s="10" t="s">
        <v>354</v>
      </c>
      <c r="G209" s="10"/>
      <c r="H209" s="10">
        <v>168</v>
      </c>
      <c r="I209" s="17"/>
      <c r="J209" s="12"/>
      <c r="K209" s="12"/>
      <c r="L209" s="12"/>
      <c r="M209" s="12"/>
      <c r="N209" s="18"/>
      <c r="O209" s="18"/>
      <c r="P209" s="17"/>
    </row>
    <row r="210" spans="1:16" x14ac:dyDescent="0.35">
      <c r="A210" s="11" t="s">
        <v>732</v>
      </c>
      <c r="B210" s="11" t="s">
        <v>733</v>
      </c>
      <c r="C210" s="10"/>
      <c r="D210" s="10"/>
      <c r="E210" s="10"/>
      <c r="F210" s="10" t="s">
        <v>354</v>
      </c>
      <c r="G210" s="10" t="s">
        <v>354</v>
      </c>
      <c r="H210" s="10">
        <v>168</v>
      </c>
      <c r="I210" s="17"/>
      <c r="J210" s="12"/>
      <c r="K210" s="12"/>
      <c r="L210" s="12"/>
      <c r="M210" s="12"/>
      <c r="N210" s="18"/>
      <c r="O210" s="18"/>
      <c r="P210" s="17"/>
    </row>
    <row r="211" spans="1:16" x14ac:dyDescent="0.35">
      <c r="A211" s="11" t="s">
        <v>734</v>
      </c>
      <c r="B211" s="11" t="s">
        <v>735</v>
      </c>
      <c r="C211" s="10"/>
      <c r="D211" s="10"/>
      <c r="E211" s="10"/>
      <c r="F211" s="10" t="s">
        <v>354</v>
      </c>
      <c r="G211" s="10" t="s">
        <v>354</v>
      </c>
      <c r="H211" s="10">
        <v>168</v>
      </c>
      <c r="I211" s="17"/>
      <c r="J211" s="12"/>
      <c r="K211" s="12"/>
      <c r="L211" s="12"/>
      <c r="M211" s="12"/>
      <c r="N211" s="18"/>
      <c r="O211" s="18"/>
      <c r="P211" s="17"/>
    </row>
    <row r="212" spans="1:16" x14ac:dyDescent="0.35">
      <c r="A212" s="11" t="s">
        <v>736</v>
      </c>
      <c r="B212" s="11" t="s">
        <v>737</v>
      </c>
      <c r="C212" s="10"/>
      <c r="D212" s="10"/>
      <c r="E212" s="10"/>
      <c r="F212" s="10" t="s">
        <v>354</v>
      </c>
      <c r="G212" s="10" t="s">
        <v>354</v>
      </c>
      <c r="H212" s="10">
        <v>168</v>
      </c>
      <c r="I212" s="17"/>
      <c r="J212" s="12"/>
      <c r="K212" s="12"/>
      <c r="L212" s="12"/>
      <c r="M212" s="12"/>
      <c r="N212" s="18"/>
      <c r="O212" s="18"/>
      <c r="P212" s="17"/>
    </row>
    <row r="213" spans="1:16" x14ac:dyDescent="0.35">
      <c r="A213" s="11" t="s">
        <v>738</v>
      </c>
      <c r="B213" s="11" t="s">
        <v>739</v>
      </c>
      <c r="C213" s="10"/>
      <c r="D213" s="10"/>
      <c r="E213" s="10"/>
      <c r="F213" s="10" t="s">
        <v>354</v>
      </c>
      <c r="G213" s="10" t="s">
        <v>354</v>
      </c>
      <c r="H213" s="10">
        <v>168</v>
      </c>
      <c r="I213" s="17"/>
      <c r="J213" s="12"/>
      <c r="K213" s="12"/>
      <c r="L213" s="12"/>
      <c r="M213" s="12"/>
      <c r="N213" s="18"/>
      <c r="O213" s="18"/>
      <c r="P213" s="17"/>
    </row>
    <row r="214" spans="1:16" x14ac:dyDescent="0.35">
      <c r="A214" s="11" t="s">
        <v>740</v>
      </c>
      <c r="B214" s="11" t="s">
        <v>741</v>
      </c>
      <c r="C214" s="10"/>
      <c r="D214" s="10"/>
      <c r="E214" s="10"/>
      <c r="F214" s="10"/>
      <c r="G214" s="10" t="s">
        <v>354</v>
      </c>
      <c r="H214" s="10">
        <v>168</v>
      </c>
      <c r="I214" s="17"/>
      <c r="J214" s="12"/>
      <c r="K214" s="12"/>
      <c r="L214" s="12"/>
      <c r="M214" s="12"/>
      <c r="N214" s="18"/>
      <c r="O214" s="18"/>
      <c r="P214" s="17"/>
    </row>
    <row r="215" spans="1:16" x14ac:dyDescent="0.35">
      <c r="A215" s="11" t="s">
        <v>742</v>
      </c>
      <c r="B215" s="11" t="s">
        <v>743</v>
      </c>
      <c r="C215" s="10"/>
      <c r="D215" s="10"/>
      <c r="E215" s="10" t="s">
        <v>354</v>
      </c>
      <c r="F215" s="10" t="s">
        <v>354</v>
      </c>
      <c r="G215" s="10" t="s">
        <v>354</v>
      </c>
      <c r="H215" s="10">
        <v>168</v>
      </c>
      <c r="I215" s="17"/>
      <c r="J215" s="12"/>
      <c r="K215" s="12"/>
      <c r="L215" s="12"/>
      <c r="M215" s="12"/>
      <c r="N215" s="18"/>
      <c r="O215" s="18"/>
      <c r="P215" s="17"/>
    </row>
    <row r="216" spans="1:16" x14ac:dyDescent="0.35">
      <c r="A216" s="11" t="s">
        <v>744</v>
      </c>
      <c r="B216" s="11" t="s">
        <v>745</v>
      </c>
      <c r="C216" s="10"/>
      <c r="D216" s="10"/>
      <c r="E216" s="10"/>
      <c r="F216" s="10" t="s">
        <v>354</v>
      </c>
      <c r="G216" s="10" t="s">
        <v>354</v>
      </c>
      <c r="H216" s="10">
        <v>168</v>
      </c>
      <c r="I216" s="17"/>
      <c r="J216" s="12"/>
      <c r="K216" s="12"/>
      <c r="L216" s="12"/>
      <c r="M216" s="12"/>
      <c r="N216" s="18"/>
      <c r="O216" s="18"/>
      <c r="P216" s="17"/>
    </row>
    <row r="217" spans="1:16" x14ac:dyDescent="0.35">
      <c r="A217" s="11" t="s">
        <v>746</v>
      </c>
      <c r="B217" s="11" t="s">
        <v>747</v>
      </c>
      <c r="C217" s="10"/>
      <c r="D217" s="10" t="s">
        <v>104</v>
      </c>
      <c r="E217" s="10"/>
      <c r="F217" s="10" t="s">
        <v>354</v>
      </c>
      <c r="G217" s="10" t="s">
        <v>354</v>
      </c>
      <c r="H217" s="10">
        <v>168</v>
      </c>
      <c r="I217" s="17"/>
      <c r="J217" s="12"/>
      <c r="K217" s="12"/>
      <c r="L217" s="12"/>
      <c r="M217" s="12"/>
      <c r="N217" s="18"/>
      <c r="O217" s="18"/>
      <c r="P217" s="17"/>
    </row>
    <row r="218" spans="1:16" x14ac:dyDescent="0.35">
      <c r="A218" s="11" t="s">
        <v>748</v>
      </c>
      <c r="B218" s="11" t="s">
        <v>749</v>
      </c>
      <c r="C218" s="10"/>
      <c r="D218" s="10"/>
      <c r="E218" s="10"/>
      <c r="F218" s="10"/>
      <c r="G218" s="10" t="s">
        <v>354</v>
      </c>
      <c r="H218" s="10">
        <v>168</v>
      </c>
      <c r="I218" s="17"/>
      <c r="J218" s="12"/>
      <c r="K218" s="12"/>
      <c r="L218" s="12"/>
      <c r="M218" s="12"/>
      <c r="N218" s="18"/>
      <c r="O218" s="18"/>
      <c r="P218" s="17"/>
    </row>
    <row r="219" spans="1:16" x14ac:dyDescent="0.35">
      <c r="A219" s="11" t="s">
        <v>750</v>
      </c>
      <c r="B219" s="11" t="s">
        <v>751</v>
      </c>
      <c r="C219" s="10"/>
      <c r="D219" s="10"/>
      <c r="E219" s="10"/>
      <c r="F219" s="10" t="s">
        <v>354</v>
      </c>
      <c r="G219" s="10" t="s">
        <v>354</v>
      </c>
      <c r="H219" s="10">
        <v>168</v>
      </c>
      <c r="I219" s="17"/>
      <c r="J219" s="12"/>
      <c r="K219" s="12"/>
      <c r="L219" s="12"/>
      <c r="M219" s="12"/>
      <c r="N219" s="18"/>
      <c r="O219" s="18"/>
      <c r="P219" s="17"/>
    </row>
    <row r="220" spans="1:16" x14ac:dyDescent="0.35">
      <c r="A220" s="11" t="s">
        <v>752</v>
      </c>
      <c r="B220" s="11" t="s">
        <v>753</v>
      </c>
      <c r="C220" s="10"/>
      <c r="D220" s="10"/>
      <c r="E220" s="10"/>
      <c r="F220" s="10" t="s">
        <v>354</v>
      </c>
      <c r="G220" s="10" t="s">
        <v>354</v>
      </c>
      <c r="H220" s="10">
        <v>168</v>
      </c>
      <c r="I220" s="17"/>
      <c r="J220" s="12"/>
      <c r="K220" s="12"/>
      <c r="L220" s="12"/>
      <c r="M220" s="12"/>
      <c r="N220" s="18"/>
      <c r="O220" s="18"/>
      <c r="P220" s="17"/>
    </row>
    <row r="221" spans="1:16" x14ac:dyDescent="0.35">
      <c r="A221" s="11" t="s">
        <v>754</v>
      </c>
      <c r="B221" s="11" t="s">
        <v>755</v>
      </c>
      <c r="C221" s="10"/>
      <c r="D221" s="10"/>
      <c r="E221" s="10" t="s">
        <v>354</v>
      </c>
      <c r="F221" s="10" t="s">
        <v>354</v>
      </c>
      <c r="G221" s="10"/>
      <c r="H221" s="10">
        <v>168</v>
      </c>
      <c r="I221" s="17"/>
      <c r="J221" s="12"/>
      <c r="K221" s="12"/>
      <c r="L221" s="12"/>
      <c r="M221" s="12"/>
      <c r="N221" s="18"/>
      <c r="O221" s="18"/>
      <c r="P221" s="17"/>
    </row>
    <row r="222" spans="1:16" x14ac:dyDescent="0.35">
      <c r="A222" s="11" t="s">
        <v>756</v>
      </c>
      <c r="B222" s="11" t="s">
        <v>757</v>
      </c>
      <c r="C222" s="10"/>
      <c r="D222" s="10"/>
      <c r="E222" s="10" t="s">
        <v>354</v>
      </c>
      <c r="F222" s="10" t="s">
        <v>354</v>
      </c>
      <c r="G222" s="10"/>
      <c r="H222" s="10">
        <v>168</v>
      </c>
      <c r="I222" s="17"/>
      <c r="J222" s="12"/>
      <c r="K222" s="12"/>
      <c r="L222" s="12"/>
      <c r="M222" s="12"/>
      <c r="N222" s="18"/>
      <c r="O222" s="18"/>
      <c r="P222" s="17"/>
    </row>
    <row r="223" spans="1:16" x14ac:dyDescent="0.35">
      <c r="A223" s="11" t="s">
        <v>758</v>
      </c>
      <c r="B223" s="11" t="s">
        <v>759</v>
      </c>
      <c r="C223" s="10"/>
      <c r="D223" s="10"/>
      <c r="E223" s="10" t="s">
        <v>354</v>
      </c>
      <c r="F223" s="10" t="s">
        <v>354</v>
      </c>
      <c r="G223" s="10"/>
      <c r="H223" s="10">
        <v>168</v>
      </c>
      <c r="I223" s="17"/>
      <c r="J223" s="12"/>
      <c r="K223" s="12"/>
      <c r="L223" s="12"/>
      <c r="M223" s="12"/>
      <c r="N223" s="18"/>
      <c r="O223" s="18"/>
      <c r="P223" s="17"/>
    </row>
    <row r="224" spans="1:16" x14ac:dyDescent="0.35">
      <c r="A224" s="11" t="s">
        <v>760</v>
      </c>
      <c r="B224" s="11" t="s">
        <v>761</v>
      </c>
      <c r="C224" s="10"/>
      <c r="D224" s="10"/>
      <c r="E224" s="10"/>
      <c r="F224" s="10" t="s">
        <v>354</v>
      </c>
      <c r="G224" s="10" t="s">
        <v>354</v>
      </c>
      <c r="H224" s="10">
        <v>168</v>
      </c>
      <c r="I224" s="17"/>
      <c r="J224" s="12"/>
      <c r="K224" s="12"/>
      <c r="L224" s="12"/>
      <c r="M224" s="12"/>
      <c r="N224" s="18"/>
      <c r="O224" s="18"/>
      <c r="P224" s="17"/>
    </row>
    <row r="225" spans="1:16" x14ac:dyDescent="0.35">
      <c r="A225" s="11" t="s">
        <v>762</v>
      </c>
      <c r="B225" s="11" t="s">
        <v>763</v>
      </c>
      <c r="C225" s="10"/>
      <c r="D225" s="10" t="s">
        <v>104</v>
      </c>
      <c r="E225" s="10"/>
      <c r="F225" s="10" t="s">
        <v>354</v>
      </c>
      <c r="G225" s="10" t="s">
        <v>354</v>
      </c>
      <c r="H225" s="10">
        <v>168</v>
      </c>
      <c r="I225" s="17"/>
      <c r="J225" s="12"/>
      <c r="K225" s="12"/>
      <c r="L225" s="12"/>
      <c r="M225" s="12"/>
      <c r="N225" s="18"/>
      <c r="O225" s="18"/>
      <c r="P225" s="17"/>
    </row>
    <row r="226" spans="1:16" x14ac:dyDescent="0.35">
      <c r="A226" s="11" t="s">
        <v>764</v>
      </c>
      <c r="B226" s="11" t="s">
        <v>765</v>
      </c>
      <c r="C226" s="10"/>
      <c r="D226" s="10"/>
      <c r="E226" s="10" t="s">
        <v>354</v>
      </c>
      <c r="F226" s="10" t="s">
        <v>354</v>
      </c>
      <c r="G226" s="10"/>
      <c r="H226" s="10">
        <v>168</v>
      </c>
      <c r="I226" s="17"/>
      <c r="J226" s="12"/>
      <c r="K226" s="12"/>
      <c r="L226" s="12"/>
      <c r="M226" s="12"/>
      <c r="N226" s="18"/>
      <c r="O226" s="18"/>
      <c r="P226" s="17"/>
    </row>
    <row r="227" spans="1:16" x14ac:dyDescent="0.35">
      <c r="A227" s="11" t="s">
        <v>766</v>
      </c>
      <c r="B227" s="11" t="s">
        <v>767</v>
      </c>
      <c r="C227" s="10"/>
      <c r="D227" s="10"/>
      <c r="E227" s="10" t="s">
        <v>354</v>
      </c>
      <c r="F227" s="10" t="s">
        <v>354</v>
      </c>
      <c r="G227" s="10"/>
      <c r="H227" s="10">
        <v>168</v>
      </c>
      <c r="I227" s="17"/>
      <c r="J227" s="12"/>
      <c r="K227" s="12"/>
      <c r="L227" s="12"/>
      <c r="M227" s="12"/>
      <c r="N227" s="18"/>
      <c r="O227" s="18"/>
      <c r="P227" s="17"/>
    </row>
    <row r="228" spans="1:16" x14ac:dyDescent="0.35">
      <c r="A228" s="11" t="s">
        <v>768</v>
      </c>
      <c r="B228" s="11" t="s">
        <v>769</v>
      </c>
      <c r="C228" s="10"/>
      <c r="D228" s="10"/>
      <c r="E228" s="10" t="s">
        <v>354</v>
      </c>
      <c r="F228" s="10"/>
      <c r="G228" s="10"/>
      <c r="H228" s="10">
        <v>168</v>
      </c>
      <c r="I228" s="17"/>
      <c r="J228" s="12"/>
      <c r="K228" s="12"/>
      <c r="L228" s="12"/>
      <c r="M228" s="12"/>
      <c r="N228" s="18"/>
      <c r="O228" s="18"/>
      <c r="P228" s="17"/>
    </row>
    <row r="229" spans="1:16" x14ac:dyDescent="0.35">
      <c r="A229" s="11" t="s">
        <v>770</v>
      </c>
      <c r="B229" s="11" t="s">
        <v>771</v>
      </c>
      <c r="C229" s="10"/>
      <c r="D229" s="10"/>
      <c r="E229" s="10" t="s">
        <v>354</v>
      </c>
      <c r="F229" s="10"/>
      <c r="G229" s="10"/>
      <c r="H229" s="10">
        <v>168</v>
      </c>
      <c r="I229" s="17"/>
      <c r="J229" s="12"/>
      <c r="K229" s="12"/>
      <c r="L229" s="12"/>
      <c r="M229" s="12"/>
      <c r="N229" s="18"/>
      <c r="O229" s="18"/>
      <c r="P229" s="17"/>
    </row>
    <row r="230" spans="1:16" x14ac:dyDescent="0.35">
      <c r="A230" s="11" t="s">
        <v>772</v>
      </c>
      <c r="B230" s="11" t="s">
        <v>773</v>
      </c>
      <c r="C230" s="10"/>
      <c r="D230" s="10"/>
      <c r="E230" s="10" t="s">
        <v>354</v>
      </c>
      <c r="F230" s="10" t="s">
        <v>354</v>
      </c>
      <c r="G230" s="10"/>
      <c r="H230" s="10">
        <v>168</v>
      </c>
      <c r="I230" s="17"/>
      <c r="J230" s="12"/>
      <c r="K230" s="12"/>
      <c r="L230" s="12"/>
      <c r="M230" s="12"/>
      <c r="N230" s="18"/>
      <c r="O230" s="18"/>
      <c r="P230" s="17"/>
    </row>
    <row r="231" spans="1:16" x14ac:dyDescent="0.35">
      <c r="A231" s="11" t="s">
        <v>774</v>
      </c>
      <c r="B231" s="11" t="s">
        <v>775</v>
      </c>
      <c r="C231" s="10"/>
      <c r="D231" s="10"/>
      <c r="E231" s="10" t="s">
        <v>354</v>
      </c>
      <c r="F231" s="10" t="s">
        <v>354</v>
      </c>
      <c r="G231" s="10" t="s">
        <v>354</v>
      </c>
      <c r="H231" s="10">
        <v>168</v>
      </c>
      <c r="I231" s="17"/>
      <c r="J231" s="12"/>
      <c r="K231" s="12"/>
      <c r="L231" s="12"/>
      <c r="M231" s="12"/>
      <c r="N231" s="18"/>
      <c r="O231" s="18"/>
      <c r="P231" s="17"/>
    </row>
    <row r="232" spans="1:16" x14ac:dyDescent="0.35">
      <c r="A232" s="11" t="s">
        <v>776</v>
      </c>
      <c r="B232" s="11" t="s">
        <v>777</v>
      </c>
      <c r="C232" s="10"/>
      <c r="D232" s="10"/>
      <c r="E232" s="10" t="s">
        <v>354</v>
      </c>
      <c r="F232" s="10" t="s">
        <v>354</v>
      </c>
      <c r="G232" s="10" t="s">
        <v>354</v>
      </c>
      <c r="H232" s="10">
        <v>168</v>
      </c>
      <c r="I232" s="17"/>
      <c r="J232" s="12"/>
      <c r="K232" s="12"/>
      <c r="L232" s="12"/>
      <c r="M232" s="12"/>
      <c r="N232" s="18"/>
      <c r="O232" s="18"/>
      <c r="P232" s="17"/>
    </row>
    <row r="233" spans="1:16" x14ac:dyDescent="0.35">
      <c r="A233" s="11" t="s">
        <v>778</v>
      </c>
      <c r="B233" s="11" t="s">
        <v>779</v>
      </c>
      <c r="C233" s="10"/>
      <c r="D233" s="10"/>
      <c r="E233" s="10" t="s">
        <v>354</v>
      </c>
      <c r="F233" s="10" t="s">
        <v>354</v>
      </c>
      <c r="G233" s="10"/>
      <c r="H233" s="10">
        <v>168</v>
      </c>
      <c r="I233" s="17"/>
      <c r="J233" s="12"/>
      <c r="K233" s="12"/>
      <c r="L233" s="12"/>
      <c r="M233" s="12"/>
      <c r="N233" s="18"/>
      <c r="O233" s="18"/>
      <c r="P233" s="17"/>
    </row>
    <row r="234" spans="1:16" x14ac:dyDescent="0.35">
      <c r="A234" s="11" t="s">
        <v>780</v>
      </c>
      <c r="B234" s="11" t="s">
        <v>781</v>
      </c>
      <c r="C234" s="10"/>
      <c r="D234" s="10"/>
      <c r="E234" s="10" t="s">
        <v>354</v>
      </c>
      <c r="F234" s="10" t="s">
        <v>354</v>
      </c>
      <c r="G234" s="10"/>
      <c r="H234" s="10">
        <v>168</v>
      </c>
      <c r="I234" s="17"/>
      <c r="J234" s="12"/>
      <c r="K234" s="12"/>
      <c r="L234" s="12"/>
      <c r="M234" s="12"/>
      <c r="N234" s="18"/>
      <c r="O234" s="18"/>
      <c r="P234" s="17"/>
    </row>
    <row r="235" spans="1:16" x14ac:dyDescent="0.35">
      <c r="A235" s="11" t="s">
        <v>782</v>
      </c>
      <c r="B235" s="11" t="s">
        <v>783</v>
      </c>
      <c r="C235" s="10"/>
      <c r="D235" s="10"/>
      <c r="E235" s="10" t="s">
        <v>354</v>
      </c>
      <c r="F235" s="10" t="s">
        <v>354</v>
      </c>
      <c r="G235" s="10"/>
      <c r="H235" s="10">
        <v>168</v>
      </c>
      <c r="I235" s="17"/>
      <c r="J235" s="12"/>
      <c r="K235" s="12"/>
      <c r="L235" s="12"/>
      <c r="M235" s="12"/>
      <c r="N235" s="18"/>
      <c r="O235" s="18"/>
      <c r="P235" s="17"/>
    </row>
    <row r="236" spans="1:16" x14ac:dyDescent="0.35">
      <c r="A236" s="11" t="s">
        <v>784</v>
      </c>
      <c r="B236" s="11" t="s">
        <v>785</v>
      </c>
      <c r="C236" s="10"/>
      <c r="D236" s="10"/>
      <c r="E236" s="10" t="s">
        <v>354</v>
      </c>
      <c r="F236" s="10" t="s">
        <v>354</v>
      </c>
      <c r="G236" s="10"/>
      <c r="H236" s="10">
        <v>168</v>
      </c>
      <c r="I236" s="17"/>
      <c r="J236" s="12"/>
      <c r="K236" s="12"/>
      <c r="L236" s="12"/>
      <c r="M236" s="12"/>
      <c r="N236" s="18"/>
      <c r="O236" s="18"/>
      <c r="P236" s="17"/>
    </row>
    <row r="237" spans="1:16" ht="26" x14ac:dyDescent="0.35">
      <c r="A237" s="11" t="s">
        <v>786</v>
      </c>
      <c r="B237" s="11" t="s">
        <v>787</v>
      </c>
      <c r="C237" s="10"/>
      <c r="D237" s="10"/>
      <c r="E237" s="10"/>
      <c r="F237" s="10" t="s">
        <v>354</v>
      </c>
      <c r="G237" s="10"/>
      <c r="H237" s="10">
        <v>168</v>
      </c>
      <c r="I237" s="17"/>
      <c r="J237" s="12"/>
      <c r="K237" s="12"/>
      <c r="L237" s="12"/>
      <c r="M237" s="12"/>
      <c r="N237" s="18"/>
      <c r="O237" s="18"/>
      <c r="P237" s="17"/>
    </row>
    <row r="238" spans="1:16" x14ac:dyDescent="0.35">
      <c r="A238" s="11" t="s">
        <v>788</v>
      </c>
      <c r="B238" s="11" t="s">
        <v>789</v>
      </c>
      <c r="C238" s="10"/>
      <c r="D238" s="10" t="s">
        <v>104</v>
      </c>
      <c r="E238" s="10" t="s">
        <v>354</v>
      </c>
      <c r="F238" s="10" t="s">
        <v>354</v>
      </c>
      <c r="G238" s="10"/>
      <c r="H238" s="10">
        <v>168</v>
      </c>
      <c r="I238" s="17"/>
      <c r="J238" s="12"/>
      <c r="K238" s="12"/>
      <c r="L238" s="12"/>
      <c r="M238" s="12"/>
      <c r="N238" s="18"/>
      <c r="O238" s="18"/>
      <c r="P238" s="17"/>
    </row>
    <row r="239" spans="1:16" x14ac:dyDescent="0.35">
      <c r="A239" s="11" t="s">
        <v>790</v>
      </c>
      <c r="B239" s="11" t="s">
        <v>791</v>
      </c>
      <c r="C239" s="10"/>
      <c r="D239" s="10"/>
      <c r="E239" s="10" t="s">
        <v>354</v>
      </c>
      <c r="F239" s="10"/>
      <c r="G239" s="10"/>
      <c r="H239" s="10">
        <v>168</v>
      </c>
      <c r="I239" s="17"/>
      <c r="J239" s="12"/>
      <c r="K239" s="12"/>
      <c r="L239" s="12"/>
      <c r="M239" s="12"/>
      <c r="N239" s="18"/>
      <c r="O239" s="18"/>
      <c r="P239" s="17"/>
    </row>
    <row r="240" spans="1:16" x14ac:dyDescent="0.35">
      <c r="A240" s="11" t="s">
        <v>792</v>
      </c>
      <c r="B240" s="11" t="s">
        <v>793</v>
      </c>
      <c r="C240" s="10"/>
      <c r="D240" s="10"/>
      <c r="E240" s="10" t="s">
        <v>354</v>
      </c>
      <c r="F240" s="10" t="s">
        <v>354</v>
      </c>
      <c r="G240" s="10"/>
      <c r="H240" s="10">
        <v>169</v>
      </c>
      <c r="I240" s="17"/>
      <c r="J240" s="12"/>
      <c r="K240" s="12"/>
      <c r="L240" s="12"/>
      <c r="M240" s="12"/>
      <c r="N240" s="18"/>
      <c r="O240" s="18"/>
      <c r="P240" s="17"/>
    </row>
    <row r="241" spans="1:16" x14ac:dyDescent="0.35">
      <c r="A241" s="11" t="s">
        <v>794</v>
      </c>
      <c r="B241" s="11" t="s">
        <v>795</v>
      </c>
      <c r="C241" s="10"/>
      <c r="D241" s="10"/>
      <c r="E241" s="10" t="s">
        <v>354</v>
      </c>
      <c r="F241" s="10" t="s">
        <v>354</v>
      </c>
      <c r="G241" s="10"/>
      <c r="H241" s="10">
        <v>169</v>
      </c>
      <c r="I241" s="17"/>
      <c r="J241" s="12"/>
      <c r="K241" s="12"/>
      <c r="L241" s="12"/>
      <c r="M241" s="12"/>
      <c r="N241" s="18"/>
      <c r="O241" s="18"/>
      <c r="P241" s="17"/>
    </row>
    <row r="242" spans="1:16" x14ac:dyDescent="0.35">
      <c r="A242" s="11" t="s">
        <v>796</v>
      </c>
      <c r="B242" s="11" t="s">
        <v>797</v>
      </c>
      <c r="C242" s="10"/>
      <c r="D242" s="10"/>
      <c r="E242" s="10" t="s">
        <v>354</v>
      </c>
      <c r="F242" s="10" t="s">
        <v>354</v>
      </c>
      <c r="G242" s="10"/>
      <c r="H242" s="10">
        <v>169</v>
      </c>
      <c r="I242" s="17"/>
      <c r="J242" s="12"/>
      <c r="K242" s="12"/>
      <c r="L242" s="12"/>
      <c r="M242" s="12"/>
      <c r="N242" s="18"/>
      <c r="O242" s="18"/>
      <c r="P242" s="17"/>
    </row>
    <row r="243" spans="1:16" x14ac:dyDescent="0.35">
      <c r="A243" s="11" t="s">
        <v>798</v>
      </c>
      <c r="B243" s="11" t="s">
        <v>799</v>
      </c>
      <c r="C243" s="10"/>
      <c r="D243" s="10"/>
      <c r="E243" s="10" t="s">
        <v>354</v>
      </c>
      <c r="F243" s="10"/>
      <c r="G243" s="10"/>
      <c r="H243" s="10">
        <v>169</v>
      </c>
      <c r="I243" s="17"/>
      <c r="J243" s="12"/>
      <c r="K243" s="12"/>
      <c r="L243" s="12"/>
      <c r="M243" s="12"/>
      <c r="N243" s="18"/>
      <c r="O243" s="18"/>
      <c r="P243" s="17"/>
    </row>
    <row r="244" spans="1:16" ht="26" x14ac:dyDescent="0.35">
      <c r="A244" s="11" t="s">
        <v>800</v>
      </c>
      <c r="B244" s="11" t="s">
        <v>801</v>
      </c>
      <c r="C244" s="10"/>
      <c r="D244" s="10"/>
      <c r="E244" s="10"/>
      <c r="F244" s="10" t="s">
        <v>354</v>
      </c>
      <c r="G244" s="10"/>
      <c r="H244" s="10">
        <v>169</v>
      </c>
      <c r="I244" s="17"/>
      <c r="J244" s="12"/>
      <c r="K244" s="12"/>
      <c r="L244" s="12"/>
      <c r="M244" s="12"/>
      <c r="N244" s="18"/>
      <c r="O244" s="18"/>
      <c r="P244" s="17"/>
    </row>
    <row r="245" spans="1:16" x14ac:dyDescent="0.35">
      <c r="A245" s="11" t="s">
        <v>802</v>
      </c>
      <c r="B245" s="11" t="s">
        <v>803</v>
      </c>
      <c r="C245" s="10"/>
      <c r="D245" s="10"/>
      <c r="E245" s="10"/>
      <c r="F245" s="10" t="s">
        <v>354</v>
      </c>
      <c r="G245" s="10" t="s">
        <v>354</v>
      </c>
      <c r="H245" s="10">
        <v>169</v>
      </c>
      <c r="I245" s="17"/>
      <c r="J245" s="12"/>
      <c r="K245" s="12"/>
      <c r="L245" s="12"/>
      <c r="M245" s="12"/>
      <c r="N245" s="18"/>
      <c r="O245" s="18"/>
      <c r="P245" s="17"/>
    </row>
    <row r="246" spans="1:16" x14ac:dyDescent="0.35">
      <c r="A246" s="11" t="s">
        <v>804</v>
      </c>
      <c r="B246" s="11" t="s">
        <v>805</v>
      </c>
      <c r="C246" s="10"/>
      <c r="D246" s="10"/>
      <c r="E246" s="10"/>
      <c r="F246" s="10" t="s">
        <v>354</v>
      </c>
      <c r="G246" s="10" t="s">
        <v>354</v>
      </c>
      <c r="H246" s="10">
        <v>169</v>
      </c>
      <c r="I246" s="17"/>
      <c r="J246" s="12"/>
      <c r="K246" s="12"/>
      <c r="L246" s="12"/>
      <c r="M246" s="12"/>
      <c r="N246" s="18"/>
      <c r="O246" s="18"/>
      <c r="P246" s="17"/>
    </row>
    <row r="247" spans="1:16" x14ac:dyDescent="0.35">
      <c r="A247" s="11" t="s">
        <v>806</v>
      </c>
      <c r="B247" s="11" t="s">
        <v>807</v>
      </c>
      <c r="C247" s="10"/>
      <c r="D247" s="10"/>
      <c r="E247" s="10" t="s">
        <v>354</v>
      </c>
      <c r="F247" s="10"/>
      <c r="G247" s="10"/>
      <c r="H247" s="10">
        <v>169</v>
      </c>
      <c r="I247" s="17"/>
      <c r="J247" s="12"/>
      <c r="K247" s="12"/>
      <c r="L247" s="12"/>
      <c r="M247" s="12"/>
      <c r="N247" s="18"/>
      <c r="O247" s="18"/>
      <c r="P247" s="17"/>
    </row>
    <row r="248" spans="1:16" x14ac:dyDescent="0.35">
      <c r="A248" s="11" t="s">
        <v>808</v>
      </c>
      <c r="B248" s="11" t="s">
        <v>809</v>
      </c>
      <c r="C248" s="10"/>
      <c r="D248" s="10"/>
      <c r="E248" s="10" t="s">
        <v>354</v>
      </c>
      <c r="F248" s="10"/>
      <c r="G248" s="10"/>
      <c r="H248" s="10">
        <v>169</v>
      </c>
      <c r="I248" s="17"/>
      <c r="J248" s="12"/>
      <c r="K248" s="12"/>
      <c r="L248" s="12"/>
      <c r="M248" s="12"/>
      <c r="N248" s="18"/>
      <c r="O248" s="18"/>
      <c r="P248" s="17"/>
    </row>
    <row r="249" spans="1:16" x14ac:dyDescent="0.35">
      <c r="A249" s="11" t="s">
        <v>810</v>
      </c>
      <c r="B249" s="11" t="s">
        <v>811</v>
      </c>
      <c r="C249" s="10"/>
      <c r="D249" s="10"/>
      <c r="E249" s="10" t="s">
        <v>354</v>
      </c>
      <c r="F249" s="10" t="s">
        <v>354</v>
      </c>
      <c r="G249" s="10" t="s">
        <v>354</v>
      </c>
      <c r="H249" s="10">
        <v>169</v>
      </c>
      <c r="I249" s="17"/>
      <c r="J249" s="12"/>
      <c r="K249" s="12"/>
      <c r="L249" s="12"/>
      <c r="M249" s="12"/>
      <c r="N249" s="18"/>
      <c r="O249" s="18"/>
      <c r="P249" s="17"/>
    </row>
    <row r="250" spans="1:16" x14ac:dyDescent="0.35">
      <c r="A250" s="11" t="s">
        <v>812</v>
      </c>
      <c r="B250" s="11" t="s">
        <v>813</v>
      </c>
      <c r="C250" s="10"/>
      <c r="D250" s="10"/>
      <c r="E250" s="10"/>
      <c r="F250" s="10" t="s">
        <v>354</v>
      </c>
      <c r="G250" s="10" t="s">
        <v>354</v>
      </c>
      <c r="H250" s="10">
        <v>169</v>
      </c>
      <c r="I250" s="17"/>
      <c r="J250" s="12"/>
      <c r="K250" s="12"/>
      <c r="L250" s="12"/>
      <c r="M250" s="12"/>
      <c r="N250" s="18"/>
      <c r="O250" s="18"/>
      <c r="P250" s="17"/>
    </row>
    <row r="251" spans="1:16" x14ac:dyDescent="0.35">
      <c r="A251" s="11" t="s">
        <v>814</v>
      </c>
      <c r="B251" s="11" t="s">
        <v>353</v>
      </c>
      <c r="C251" s="10"/>
      <c r="D251" s="10" t="s">
        <v>104</v>
      </c>
      <c r="E251" s="10" t="s">
        <v>354</v>
      </c>
      <c r="F251" s="10" t="s">
        <v>354</v>
      </c>
      <c r="G251" s="10" t="s">
        <v>354</v>
      </c>
      <c r="H251" s="10">
        <v>169</v>
      </c>
      <c r="I251" s="17"/>
      <c r="J251" s="12"/>
      <c r="K251" s="12"/>
      <c r="L251" s="12"/>
      <c r="M251" s="12"/>
      <c r="N251" s="18"/>
      <c r="O251" s="18"/>
      <c r="P251" s="17"/>
    </row>
    <row r="252" spans="1:16" ht="26" x14ac:dyDescent="0.35">
      <c r="A252" s="11" t="s">
        <v>815</v>
      </c>
      <c r="B252" s="11" t="s">
        <v>816</v>
      </c>
      <c r="C252" s="10"/>
      <c r="D252" s="10"/>
      <c r="E252" s="10"/>
      <c r="F252" s="10" t="s">
        <v>354</v>
      </c>
      <c r="G252" s="10" t="s">
        <v>354</v>
      </c>
      <c r="H252" s="10">
        <v>169</v>
      </c>
      <c r="I252" s="17"/>
      <c r="J252" s="12"/>
      <c r="K252" s="12"/>
      <c r="L252" s="12"/>
      <c r="M252" s="12"/>
      <c r="N252" s="18"/>
      <c r="O252" s="18"/>
      <c r="P252" s="17"/>
    </row>
    <row r="253" spans="1:16" ht="26" x14ac:dyDescent="0.35">
      <c r="A253" s="11" t="s">
        <v>817</v>
      </c>
      <c r="B253" s="11" t="s">
        <v>818</v>
      </c>
      <c r="C253" s="10"/>
      <c r="D253" s="10"/>
      <c r="E253" s="10"/>
      <c r="F253" s="10" t="s">
        <v>354</v>
      </c>
      <c r="G253" s="10" t="s">
        <v>354</v>
      </c>
      <c r="H253" s="10">
        <v>169</v>
      </c>
      <c r="I253" s="17"/>
      <c r="J253" s="12"/>
      <c r="K253" s="12"/>
      <c r="L253" s="12"/>
      <c r="M253" s="12"/>
      <c r="N253" s="18"/>
      <c r="O253" s="18"/>
      <c r="P253" s="17"/>
    </row>
    <row r="254" spans="1:16" x14ac:dyDescent="0.35">
      <c r="A254" s="11" t="s">
        <v>819</v>
      </c>
      <c r="B254" s="11" t="s">
        <v>820</v>
      </c>
      <c r="C254" s="10"/>
      <c r="D254" s="10" t="s">
        <v>104</v>
      </c>
      <c r="E254" s="10" t="s">
        <v>354</v>
      </c>
      <c r="F254" s="10" t="s">
        <v>354</v>
      </c>
      <c r="G254" s="10" t="s">
        <v>354</v>
      </c>
      <c r="H254" s="10">
        <v>169</v>
      </c>
      <c r="I254" s="17"/>
      <c r="J254" s="12"/>
      <c r="K254" s="12"/>
      <c r="L254" s="12"/>
      <c r="M254" s="12"/>
      <c r="N254" s="18"/>
      <c r="O254" s="18"/>
      <c r="P254" s="17"/>
    </row>
    <row r="255" spans="1:16" x14ac:dyDescent="0.35">
      <c r="A255" s="11" t="s">
        <v>821</v>
      </c>
      <c r="B255" s="11" t="s">
        <v>822</v>
      </c>
      <c r="C255" s="10"/>
      <c r="D255" s="10"/>
      <c r="E255" s="10" t="s">
        <v>354</v>
      </c>
      <c r="F255" s="10" t="s">
        <v>354</v>
      </c>
      <c r="G255" s="10" t="s">
        <v>354</v>
      </c>
      <c r="H255" s="10">
        <v>169</v>
      </c>
      <c r="I255" s="17"/>
      <c r="J255" s="12"/>
      <c r="K255" s="12"/>
      <c r="L255" s="12"/>
      <c r="M255" s="12"/>
      <c r="N255" s="18"/>
      <c r="O255" s="18"/>
      <c r="P255" s="17"/>
    </row>
    <row r="256" spans="1:16" ht="26" x14ac:dyDescent="0.35">
      <c r="A256" s="11" t="s">
        <v>823</v>
      </c>
      <c r="B256" s="11" t="s">
        <v>824</v>
      </c>
      <c r="C256" s="10"/>
      <c r="D256" s="10"/>
      <c r="E256" s="10"/>
      <c r="F256" s="10"/>
      <c r="G256" s="10" t="s">
        <v>354</v>
      </c>
      <c r="H256" s="10">
        <v>169</v>
      </c>
      <c r="I256" s="17"/>
      <c r="J256" s="12"/>
      <c r="K256" s="12"/>
      <c r="L256" s="12"/>
      <c r="M256" s="12"/>
      <c r="N256" s="18"/>
      <c r="O256" s="18"/>
      <c r="P256" s="17"/>
    </row>
    <row r="257" spans="1:16" x14ac:dyDescent="0.35">
      <c r="A257" s="11" t="s">
        <v>825</v>
      </c>
      <c r="B257" s="11" t="s">
        <v>826</v>
      </c>
      <c r="C257" s="10"/>
      <c r="D257" s="10"/>
      <c r="E257" s="10"/>
      <c r="F257" s="10" t="s">
        <v>354</v>
      </c>
      <c r="G257" s="10" t="s">
        <v>354</v>
      </c>
      <c r="H257" s="10">
        <v>169</v>
      </c>
      <c r="I257" s="17"/>
      <c r="J257" s="12"/>
      <c r="K257" s="12"/>
      <c r="L257" s="12"/>
      <c r="M257" s="12"/>
      <c r="N257" s="18"/>
      <c r="O257" s="18"/>
      <c r="P257" s="17"/>
    </row>
    <row r="258" spans="1:16" x14ac:dyDescent="0.35">
      <c r="A258" s="11" t="s">
        <v>827</v>
      </c>
      <c r="B258" s="11" t="s">
        <v>828</v>
      </c>
      <c r="C258" s="10"/>
      <c r="D258" s="10"/>
      <c r="E258" s="10"/>
      <c r="F258" s="10" t="s">
        <v>354</v>
      </c>
      <c r="G258" s="10" t="s">
        <v>354</v>
      </c>
      <c r="H258" s="10">
        <v>169</v>
      </c>
      <c r="I258" s="17"/>
      <c r="J258" s="12"/>
      <c r="K258" s="12"/>
      <c r="L258" s="12"/>
      <c r="M258" s="12"/>
      <c r="N258" s="18"/>
      <c r="O258" s="18"/>
      <c r="P258" s="17"/>
    </row>
    <row r="259" spans="1:16" ht="26" x14ac:dyDescent="0.35">
      <c r="A259" s="11" t="s">
        <v>829</v>
      </c>
      <c r="B259" s="11" t="s">
        <v>830</v>
      </c>
      <c r="C259" s="10"/>
      <c r="D259" s="10"/>
      <c r="E259" s="10"/>
      <c r="F259" s="10" t="s">
        <v>354</v>
      </c>
      <c r="G259" s="10" t="s">
        <v>354</v>
      </c>
      <c r="H259" s="10">
        <v>169</v>
      </c>
      <c r="I259" s="17"/>
      <c r="J259" s="12"/>
      <c r="K259" s="12"/>
      <c r="L259" s="12"/>
      <c r="M259" s="12"/>
      <c r="N259" s="18"/>
      <c r="O259" s="18"/>
      <c r="P259" s="17"/>
    </row>
    <row r="260" spans="1:16" ht="26" x14ac:dyDescent="0.35">
      <c r="A260" s="11" t="s">
        <v>831</v>
      </c>
      <c r="B260" s="11" t="s">
        <v>832</v>
      </c>
      <c r="C260" s="10"/>
      <c r="D260" s="10"/>
      <c r="E260" s="10" t="s">
        <v>354</v>
      </c>
      <c r="F260" s="10" t="s">
        <v>354</v>
      </c>
      <c r="G260" s="10" t="s">
        <v>354</v>
      </c>
      <c r="H260" s="10">
        <v>169</v>
      </c>
      <c r="I260" s="17"/>
      <c r="J260" s="12"/>
      <c r="K260" s="12"/>
      <c r="L260" s="12"/>
      <c r="M260" s="12"/>
      <c r="N260" s="18"/>
      <c r="O260" s="18"/>
      <c r="P260" s="17"/>
    </row>
    <row r="261" spans="1:16" ht="26" x14ac:dyDescent="0.35">
      <c r="A261" s="11" t="s">
        <v>833</v>
      </c>
      <c r="B261" s="11" t="s">
        <v>834</v>
      </c>
      <c r="C261" s="10"/>
      <c r="D261" s="10"/>
      <c r="E261" s="10"/>
      <c r="F261" s="10"/>
      <c r="G261" s="10" t="s">
        <v>354</v>
      </c>
      <c r="H261" s="10">
        <v>169</v>
      </c>
      <c r="I261" s="17"/>
      <c r="J261" s="12"/>
      <c r="K261" s="12"/>
      <c r="L261" s="12"/>
      <c r="M261" s="12"/>
      <c r="N261" s="18"/>
      <c r="O261" s="18"/>
      <c r="P261" s="17"/>
    </row>
    <row r="262" spans="1:16" ht="26" x14ac:dyDescent="0.35">
      <c r="A262" s="11" t="s">
        <v>835</v>
      </c>
      <c r="B262" s="11" t="s">
        <v>836</v>
      </c>
      <c r="C262" s="10"/>
      <c r="D262" s="10"/>
      <c r="E262" s="10"/>
      <c r="F262" s="10"/>
      <c r="G262" s="10" t="s">
        <v>354</v>
      </c>
      <c r="H262" s="10">
        <v>170</v>
      </c>
      <c r="I262" s="17"/>
      <c r="J262" s="12"/>
      <c r="K262" s="12"/>
      <c r="L262" s="12"/>
      <c r="M262" s="12"/>
      <c r="N262" s="18"/>
      <c r="O262" s="18"/>
      <c r="P262" s="17"/>
    </row>
    <row r="263" spans="1:16" x14ac:dyDescent="0.35">
      <c r="A263" s="11" t="s">
        <v>837</v>
      </c>
      <c r="B263" s="11" t="s">
        <v>838</v>
      </c>
      <c r="C263" s="10"/>
      <c r="D263" s="10"/>
      <c r="E263" s="10"/>
      <c r="F263" s="10" t="s">
        <v>354</v>
      </c>
      <c r="G263" s="10" t="s">
        <v>354</v>
      </c>
      <c r="H263" s="10">
        <v>170</v>
      </c>
      <c r="I263" s="17"/>
      <c r="J263" s="12"/>
      <c r="K263" s="12"/>
      <c r="L263" s="12"/>
      <c r="M263" s="12"/>
      <c r="N263" s="18"/>
      <c r="O263" s="18"/>
      <c r="P263" s="17"/>
    </row>
    <row r="264" spans="1:16" x14ac:dyDescent="0.35">
      <c r="A264" s="11" t="s">
        <v>839</v>
      </c>
      <c r="B264" s="11" t="s">
        <v>840</v>
      </c>
      <c r="C264" s="10"/>
      <c r="D264" s="10"/>
      <c r="E264" s="10" t="s">
        <v>354</v>
      </c>
      <c r="F264" s="10" t="s">
        <v>354</v>
      </c>
      <c r="G264" s="10" t="s">
        <v>354</v>
      </c>
      <c r="H264" s="10">
        <v>170</v>
      </c>
      <c r="I264" s="17"/>
      <c r="J264" s="12"/>
      <c r="K264" s="12"/>
      <c r="L264" s="12"/>
      <c r="M264" s="12"/>
      <c r="N264" s="18"/>
      <c r="O264" s="18"/>
      <c r="P264" s="17"/>
    </row>
    <row r="265" spans="1:16" x14ac:dyDescent="0.35">
      <c r="A265" s="11" t="s">
        <v>841</v>
      </c>
      <c r="B265" s="11" t="s">
        <v>842</v>
      </c>
      <c r="C265" s="10"/>
      <c r="D265" s="10"/>
      <c r="E265" s="10"/>
      <c r="F265" s="10" t="s">
        <v>354</v>
      </c>
      <c r="G265" s="10" t="s">
        <v>354</v>
      </c>
      <c r="H265" s="10">
        <v>170</v>
      </c>
      <c r="I265" s="17"/>
      <c r="J265" s="12"/>
      <c r="K265" s="12"/>
      <c r="L265" s="12"/>
      <c r="M265" s="12"/>
      <c r="N265" s="18"/>
      <c r="O265" s="18"/>
      <c r="P265" s="17"/>
    </row>
    <row r="266" spans="1:16" ht="26" x14ac:dyDescent="0.35">
      <c r="A266" s="11" t="s">
        <v>843</v>
      </c>
      <c r="B266" s="11" t="s">
        <v>844</v>
      </c>
      <c r="C266" s="10"/>
      <c r="D266" s="10"/>
      <c r="E266" s="10"/>
      <c r="F266" s="10" t="s">
        <v>354</v>
      </c>
      <c r="G266" s="10" t="s">
        <v>354</v>
      </c>
      <c r="H266" s="10">
        <v>170</v>
      </c>
      <c r="I266" s="17"/>
      <c r="J266" s="12"/>
      <c r="K266" s="12"/>
      <c r="L266" s="12"/>
      <c r="M266" s="12"/>
      <c r="N266" s="18"/>
      <c r="O266" s="18"/>
      <c r="P266" s="17"/>
    </row>
    <row r="267" spans="1:16" ht="26" x14ac:dyDescent="0.35">
      <c r="A267" s="11" t="s">
        <v>845</v>
      </c>
      <c r="B267" s="11" t="s">
        <v>846</v>
      </c>
      <c r="C267" s="10"/>
      <c r="D267" s="10"/>
      <c r="E267" s="10"/>
      <c r="F267" s="10" t="s">
        <v>354</v>
      </c>
      <c r="G267" s="10" t="s">
        <v>354</v>
      </c>
      <c r="H267" s="10">
        <v>170</v>
      </c>
      <c r="I267" s="17"/>
      <c r="J267" s="12"/>
      <c r="K267" s="12"/>
      <c r="L267" s="12"/>
      <c r="M267" s="12"/>
      <c r="N267" s="18"/>
      <c r="O267" s="18"/>
      <c r="P267" s="17"/>
    </row>
    <row r="268" spans="1:16" ht="26" x14ac:dyDescent="0.35">
      <c r="A268" s="11" t="s">
        <v>847</v>
      </c>
      <c r="B268" s="11" t="s">
        <v>848</v>
      </c>
      <c r="C268" s="10"/>
      <c r="D268" s="10"/>
      <c r="E268" s="10"/>
      <c r="F268" s="10"/>
      <c r="G268" s="10" t="s">
        <v>354</v>
      </c>
      <c r="H268" s="10">
        <v>170</v>
      </c>
      <c r="I268" s="17"/>
      <c r="J268" s="12"/>
      <c r="K268" s="12"/>
      <c r="L268" s="12"/>
      <c r="M268" s="12"/>
      <c r="N268" s="18"/>
      <c r="O268" s="18"/>
      <c r="P268" s="17"/>
    </row>
    <row r="269" spans="1:16" x14ac:dyDescent="0.35">
      <c r="A269" s="11" t="s">
        <v>849</v>
      </c>
      <c r="B269" s="11" t="s">
        <v>850</v>
      </c>
      <c r="C269" s="10"/>
      <c r="D269" s="10"/>
      <c r="E269" s="10"/>
      <c r="F269" s="10" t="s">
        <v>354</v>
      </c>
      <c r="G269" s="10" t="s">
        <v>354</v>
      </c>
      <c r="H269" s="10">
        <v>170</v>
      </c>
      <c r="I269" s="17"/>
      <c r="J269" s="12"/>
      <c r="K269" s="12"/>
      <c r="L269" s="12"/>
      <c r="M269" s="12"/>
      <c r="N269" s="18"/>
      <c r="O269" s="18"/>
      <c r="P269" s="17"/>
    </row>
    <row r="270" spans="1:16" x14ac:dyDescent="0.35">
      <c r="A270" s="11" t="s">
        <v>851</v>
      </c>
      <c r="B270" s="11" t="s">
        <v>852</v>
      </c>
      <c r="C270" s="10"/>
      <c r="D270" s="10"/>
      <c r="E270" s="10"/>
      <c r="F270" s="10" t="s">
        <v>354</v>
      </c>
      <c r="G270" s="10" t="s">
        <v>354</v>
      </c>
      <c r="H270" s="10">
        <v>170</v>
      </c>
      <c r="I270" s="17"/>
      <c r="J270" s="12"/>
      <c r="K270" s="12"/>
      <c r="L270" s="12"/>
      <c r="M270" s="12"/>
      <c r="N270" s="18"/>
      <c r="O270" s="18"/>
      <c r="P270" s="17"/>
    </row>
    <row r="271" spans="1:16" x14ac:dyDescent="0.35">
      <c r="A271" s="11" t="s">
        <v>853</v>
      </c>
      <c r="B271" s="11" t="s">
        <v>854</v>
      </c>
      <c r="C271" s="10"/>
      <c r="D271" s="10"/>
      <c r="E271" s="10"/>
      <c r="F271" s="10" t="s">
        <v>354</v>
      </c>
      <c r="G271" s="10" t="s">
        <v>354</v>
      </c>
      <c r="H271" s="10">
        <v>170</v>
      </c>
      <c r="I271" s="17"/>
      <c r="J271" s="12"/>
      <c r="K271" s="12"/>
      <c r="L271" s="12"/>
      <c r="M271" s="12"/>
      <c r="N271" s="18"/>
      <c r="O271" s="18"/>
      <c r="P271" s="17"/>
    </row>
    <row r="272" spans="1:16" x14ac:dyDescent="0.35">
      <c r="A272" s="11" t="s">
        <v>855</v>
      </c>
      <c r="B272" s="11" t="s">
        <v>856</v>
      </c>
      <c r="C272" s="10"/>
      <c r="D272" s="10" t="s">
        <v>104</v>
      </c>
      <c r="E272" s="10"/>
      <c r="F272" s="10" t="s">
        <v>354</v>
      </c>
      <c r="G272" s="10" t="s">
        <v>354</v>
      </c>
      <c r="H272" s="10">
        <v>170</v>
      </c>
      <c r="I272" s="17"/>
      <c r="J272" s="12"/>
      <c r="K272" s="12"/>
      <c r="L272" s="12"/>
      <c r="M272" s="12"/>
      <c r="N272" s="18"/>
      <c r="O272" s="18"/>
      <c r="P272" s="17"/>
    </row>
    <row r="273" spans="1:16" x14ac:dyDescent="0.35">
      <c r="A273" s="11" t="s">
        <v>857</v>
      </c>
      <c r="B273" s="11" t="s">
        <v>858</v>
      </c>
      <c r="C273" s="10"/>
      <c r="D273" s="10"/>
      <c r="E273" s="10"/>
      <c r="F273" s="10" t="s">
        <v>354</v>
      </c>
      <c r="G273" s="10" t="s">
        <v>354</v>
      </c>
      <c r="H273" s="10">
        <v>170</v>
      </c>
      <c r="I273" s="17"/>
      <c r="J273" s="12"/>
      <c r="K273" s="12"/>
      <c r="L273" s="12"/>
      <c r="M273" s="12"/>
      <c r="N273" s="18"/>
      <c r="O273" s="18"/>
      <c r="P273" s="17"/>
    </row>
    <row r="274" spans="1:16" x14ac:dyDescent="0.35">
      <c r="A274" s="11" t="s">
        <v>859</v>
      </c>
      <c r="B274" s="11" t="s">
        <v>860</v>
      </c>
      <c r="C274" s="10"/>
      <c r="D274" s="10"/>
      <c r="E274" s="10"/>
      <c r="F274" s="10" t="s">
        <v>354</v>
      </c>
      <c r="G274" s="10" t="s">
        <v>354</v>
      </c>
      <c r="H274" s="10">
        <v>170</v>
      </c>
      <c r="I274" s="17"/>
      <c r="J274" s="12"/>
      <c r="K274" s="12"/>
      <c r="L274" s="12"/>
      <c r="M274" s="12"/>
      <c r="N274" s="18"/>
      <c r="O274" s="18"/>
      <c r="P274" s="17"/>
    </row>
    <row r="275" spans="1:16" ht="26" x14ac:dyDescent="0.35">
      <c r="A275" s="11" t="s">
        <v>861</v>
      </c>
      <c r="B275" s="11" t="s">
        <v>862</v>
      </c>
      <c r="C275" s="10"/>
      <c r="D275" s="10"/>
      <c r="E275" s="10"/>
      <c r="F275" s="10" t="s">
        <v>354</v>
      </c>
      <c r="G275" s="10"/>
      <c r="H275" s="10">
        <v>170</v>
      </c>
      <c r="I275" s="17"/>
      <c r="J275" s="12"/>
      <c r="K275" s="12"/>
      <c r="L275" s="12"/>
      <c r="M275" s="12"/>
      <c r="N275" s="18"/>
      <c r="O275" s="18"/>
      <c r="P275" s="17"/>
    </row>
    <row r="276" spans="1:16" ht="26" x14ac:dyDescent="0.35">
      <c r="A276" s="11" t="s">
        <v>863</v>
      </c>
      <c r="B276" s="11" t="s">
        <v>864</v>
      </c>
      <c r="C276" s="10"/>
      <c r="D276" s="10" t="s">
        <v>104</v>
      </c>
      <c r="E276" s="10"/>
      <c r="F276" s="10"/>
      <c r="G276" s="10" t="s">
        <v>354</v>
      </c>
      <c r="H276" s="10">
        <v>170</v>
      </c>
      <c r="I276" s="17"/>
      <c r="J276" s="12"/>
      <c r="K276" s="12"/>
      <c r="L276" s="12"/>
      <c r="M276" s="12"/>
      <c r="N276" s="18"/>
      <c r="O276" s="18"/>
      <c r="P276" s="17"/>
    </row>
    <row r="277" spans="1:16" ht="26" x14ac:dyDescent="0.35">
      <c r="A277" s="11" t="s">
        <v>865</v>
      </c>
      <c r="B277" s="11" t="s">
        <v>866</v>
      </c>
      <c r="C277" s="10"/>
      <c r="D277" s="10"/>
      <c r="E277" s="10"/>
      <c r="F277" s="10" t="s">
        <v>354</v>
      </c>
      <c r="G277" s="10" t="s">
        <v>354</v>
      </c>
      <c r="H277" s="10">
        <v>170</v>
      </c>
      <c r="I277" s="17"/>
      <c r="J277" s="12"/>
      <c r="K277" s="12"/>
      <c r="L277" s="12"/>
      <c r="M277" s="12"/>
      <c r="N277" s="18"/>
      <c r="O277" s="18"/>
      <c r="P277" s="17"/>
    </row>
    <row r="278" spans="1:16" ht="26" x14ac:dyDescent="0.35">
      <c r="A278" s="11" t="s">
        <v>867</v>
      </c>
      <c r="B278" s="11" t="s">
        <v>868</v>
      </c>
      <c r="C278" s="10"/>
      <c r="D278" s="10"/>
      <c r="E278" s="10"/>
      <c r="F278" s="10"/>
      <c r="G278" s="10" t="s">
        <v>354</v>
      </c>
      <c r="H278" s="10">
        <v>170</v>
      </c>
      <c r="I278" s="17"/>
      <c r="J278" s="12"/>
      <c r="K278" s="12"/>
      <c r="L278" s="12"/>
      <c r="M278" s="12"/>
      <c r="N278" s="18"/>
      <c r="O278" s="18"/>
      <c r="P278" s="17"/>
    </row>
    <row r="279" spans="1:16" x14ac:dyDescent="0.35">
      <c r="A279" s="11" t="s">
        <v>869</v>
      </c>
      <c r="B279" s="11" t="s">
        <v>870</v>
      </c>
      <c r="C279" s="10"/>
      <c r="D279" s="10" t="s">
        <v>104</v>
      </c>
      <c r="E279" s="10"/>
      <c r="F279" s="10" t="s">
        <v>354</v>
      </c>
      <c r="G279" s="10" t="s">
        <v>354</v>
      </c>
      <c r="H279" s="10">
        <v>170</v>
      </c>
      <c r="I279" s="17"/>
      <c r="J279" s="12"/>
      <c r="K279" s="12"/>
      <c r="L279" s="12"/>
      <c r="M279" s="12"/>
      <c r="N279" s="18"/>
      <c r="O279" s="18"/>
      <c r="P279" s="17"/>
    </row>
    <row r="280" spans="1:16" x14ac:dyDescent="0.35">
      <c r="A280" s="11" t="s">
        <v>871</v>
      </c>
      <c r="B280" s="11" t="s">
        <v>872</v>
      </c>
      <c r="C280" s="10"/>
      <c r="D280" s="10"/>
      <c r="E280" s="10"/>
      <c r="F280" s="10"/>
      <c r="G280" s="10" t="s">
        <v>354</v>
      </c>
      <c r="H280" s="10">
        <v>170</v>
      </c>
      <c r="I280" s="17"/>
      <c r="J280" s="12"/>
      <c r="K280" s="12"/>
      <c r="L280" s="12"/>
      <c r="M280" s="12"/>
      <c r="N280" s="18"/>
      <c r="O280" s="18"/>
      <c r="P280" s="17"/>
    </row>
    <row r="281" spans="1:16" x14ac:dyDescent="0.35">
      <c r="A281" s="11" t="s">
        <v>873</v>
      </c>
      <c r="B281" s="11" t="s">
        <v>874</v>
      </c>
      <c r="C281" s="10"/>
      <c r="D281" s="10"/>
      <c r="E281" s="10"/>
      <c r="F281" s="10"/>
      <c r="G281" s="10" t="s">
        <v>354</v>
      </c>
      <c r="H281" s="10">
        <v>170</v>
      </c>
      <c r="I281" s="17"/>
      <c r="J281" s="12"/>
      <c r="K281" s="12"/>
      <c r="L281" s="12"/>
      <c r="M281" s="12"/>
      <c r="N281" s="18"/>
      <c r="O281" s="18"/>
      <c r="P281" s="17"/>
    </row>
    <row r="282" spans="1:16" x14ac:dyDescent="0.35">
      <c r="A282" s="11" t="s">
        <v>875</v>
      </c>
      <c r="B282" s="11" t="s">
        <v>876</v>
      </c>
      <c r="C282" s="10"/>
      <c r="D282" s="10"/>
      <c r="E282" s="10"/>
      <c r="F282" s="10" t="s">
        <v>354</v>
      </c>
      <c r="G282" s="10" t="s">
        <v>354</v>
      </c>
      <c r="H282" s="10">
        <v>170</v>
      </c>
      <c r="I282" s="17"/>
      <c r="J282" s="12"/>
      <c r="K282" s="12"/>
      <c r="L282" s="12"/>
      <c r="M282" s="12"/>
      <c r="N282" s="18"/>
      <c r="O282" s="18"/>
      <c r="P282" s="17"/>
    </row>
    <row r="283" spans="1:16" x14ac:dyDescent="0.35">
      <c r="A283" s="11" t="s">
        <v>877</v>
      </c>
      <c r="B283" s="11" t="s">
        <v>878</v>
      </c>
      <c r="C283" s="10"/>
      <c r="D283" s="10" t="s">
        <v>104</v>
      </c>
      <c r="E283" s="10"/>
      <c r="F283" s="10" t="s">
        <v>354</v>
      </c>
      <c r="G283" s="10" t="s">
        <v>354</v>
      </c>
      <c r="H283" s="10">
        <v>170</v>
      </c>
      <c r="I283" s="17"/>
      <c r="J283" s="12"/>
      <c r="K283" s="12"/>
      <c r="L283" s="12"/>
      <c r="M283" s="12"/>
      <c r="N283" s="18"/>
      <c r="O283" s="18"/>
      <c r="P283" s="17"/>
    </row>
    <row r="284" spans="1:16" x14ac:dyDescent="0.35">
      <c r="A284" s="11" t="s">
        <v>879</v>
      </c>
      <c r="B284" s="11" t="s">
        <v>880</v>
      </c>
      <c r="C284" s="10"/>
      <c r="D284" s="10"/>
      <c r="E284" s="10"/>
      <c r="F284" s="10" t="s">
        <v>354</v>
      </c>
      <c r="G284" s="10" t="s">
        <v>354</v>
      </c>
      <c r="H284" s="10">
        <v>170</v>
      </c>
      <c r="I284" s="17"/>
      <c r="J284" s="12"/>
      <c r="K284" s="12"/>
      <c r="L284" s="12"/>
      <c r="M284" s="12"/>
      <c r="N284" s="18"/>
      <c r="O284" s="18"/>
      <c r="P284" s="17"/>
    </row>
    <row r="285" spans="1:16" x14ac:dyDescent="0.35">
      <c r="A285" s="11" t="s">
        <v>881</v>
      </c>
      <c r="B285" s="11" t="s">
        <v>882</v>
      </c>
      <c r="C285" s="10"/>
      <c r="D285" s="10"/>
      <c r="E285" s="10"/>
      <c r="F285" s="10" t="s">
        <v>354</v>
      </c>
      <c r="G285" s="10" t="s">
        <v>354</v>
      </c>
      <c r="H285" s="10">
        <v>170</v>
      </c>
      <c r="I285" s="17"/>
      <c r="J285" s="12"/>
      <c r="K285" s="12"/>
      <c r="L285" s="12"/>
      <c r="M285" s="12"/>
      <c r="N285" s="18"/>
      <c r="O285" s="18"/>
      <c r="P285" s="17"/>
    </row>
    <row r="286" spans="1:16" x14ac:dyDescent="0.35">
      <c r="A286" s="11" t="s">
        <v>883</v>
      </c>
      <c r="B286" s="11" t="s">
        <v>884</v>
      </c>
      <c r="C286" s="10"/>
      <c r="D286" s="10"/>
      <c r="E286" s="10"/>
      <c r="F286" s="10" t="s">
        <v>354</v>
      </c>
      <c r="G286" s="10" t="s">
        <v>354</v>
      </c>
      <c r="H286" s="10">
        <v>170</v>
      </c>
      <c r="I286" s="17"/>
      <c r="J286" s="12"/>
      <c r="K286" s="12"/>
      <c r="L286" s="12"/>
      <c r="M286" s="12"/>
      <c r="N286" s="18"/>
      <c r="O286" s="18"/>
      <c r="P286" s="17"/>
    </row>
    <row r="287" spans="1:16" ht="26" x14ac:dyDescent="0.35">
      <c r="A287" s="11" t="s">
        <v>885</v>
      </c>
      <c r="B287" s="11" t="s">
        <v>886</v>
      </c>
      <c r="C287" s="10"/>
      <c r="D287" s="10"/>
      <c r="E287" s="10"/>
      <c r="F287" s="10" t="s">
        <v>354</v>
      </c>
      <c r="G287" s="10" t="s">
        <v>354</v>
      </c>
      <c r="H287" s="10">
        <v>170</v>
      </c>
      <c r="I287" s="17"/>
      <c r="J287" s="12"/>
      <c r="K287" s="12"/>
      <c r="L287" s="12"/>
      <c r="M287" s="12"/>
      <c r="N287" s="18"/>
      <c r="O287" s="18"/>
      <c r="P287" s="17"/>
    </row>
    <row r="288" spans="1:16" x14ac:dyDescent="0.35">
      <c r="A288" s="11" t="s">
        <v>887</v>
      </c>
      <c r="B288" s="11" t="s">
        <v>888</v>
      </c>
      <c r="C288" s="10"/>
      <c r="D288" s="10"/>
      <c r="E288" s="10"/>
      <c r="F288" s="10" t="s">
        <v>354</v>
      </c>
      <c r="G288" s="10" t="s">
        <v>354</v>
      </c>
      <c r="H288" s="10">
        <v>170</v>
      </c>
      <c r="I288" s="17"/>
      <c r="J288" s="12"/>
      <c r="K288" s="12"/>
      <c r="L288" s="12"/>
      <c r="M288" s="12"/>
      <c r="N288" s="18"/>
      <c r="O288" s="18"/>
      <c r="P288" s="17"/>
    </row>
    <row r="289" spans="1:16" ht="26" x14ac:dyDescent="0.35">
      <c r="A289" s="11" t="s">
        <v>889</v>
      </c>
      <c r="B289" s="11" t="s">
        <v>890</v>
      </c>
      <c r="C289" s="10"/>
      <c r="D289" s="10"/>
      <c r="E289" s="10"/>
      <c r="F289" s="10" t="s">
        <v>354</v>
      </c>
      <c r="G289" s="10" t="s">
        <v>354</v>
      </c>
      <c r="H289" s="10">
        <v>170</v>
      </c>
      <c r="I289" s="17"/>
      <c r="J289" s="12"/>
      <c r="K289" s="12"/>
      <c r="L289" s="12"/>
      <c r="M289" s="12"/>
      <c r="N289" s="18"/>
      <c r="O289" s="18"/>
      <c r="P289" s="17"/>
    </row>
    <row r="290" spans="1:16" x14ac:dyDescent="0.35">
      <c r="A290" s="11" t="s">
        <v>891</v>
      </c>
      <c r="B290" s="11" t="s">
        <v>892</v>
      </c>
      <c r="C290" s="10"/>
      <c r="D290" s="10" t="s">
        <v>104</v>
      </c>
      <c r="E290" s="10"/>
      <c r="F290" s="10" t="s">
        <v>354</v>
      </c>
      <c r="G290" s="10" t="s">
        <v>354</v>
      </c>
      <c r="H290" s="10">
        <v>170</v>
      </c>
      <c r="I290" s="17"/>
      <c r="J290" s="12"/>
      <c r="K290" s="12"/>
      <c r="L290" s="12"/>
      <c r="M290" s="12"/>
      <c r="N290" s="18"/>
      <c r="O290" s="18"/>
      <c r="P290" s="17"/>
    </row>
    <row r="291" spans="1:16" x14ac:dyDescent="0.35">
      <c r="A291" s="11" t="s">
        <v>893</v>
      </c>
      <c r="B291" s="11" t="s">
        <v>894</v>
      </c>
      <c r="C291" s="10"/>
      <c r="D291" s="10"/>
      <c r="E291" s="10"/>
      <c r="F291" s="10" t="s">
        <v>354</v>
      </c>
      <c r="G291" s="10" t="s">
        <v>354</v>
      </c>
      <c r="H291" s="10">
        <v>170</v>
      </c>
      <c r="I291" s="17"/>
      <c r="J291" s="12"/>
      <c r="K291" s="12"/>
      <c r="L291" s="12"/>
      <c r="M291" s="12"/>
      <c r="N291" s="18"/>
      <c r="O291" s="18"/>
      <c r="P291" s="17"/>
    </row>
    <row r="292" spans="1:16" x14ac:dyDescent="0.35">
      <c r="A292" s="11" t="s">
        <v>895</v>
      </c>
      <c r="B292" s="11" t="s">
        <v>896</v>
      </c>
      <c r="C292" s="10"/>
      <c r="D292" s="10"/>
      <c r="E292" s="10"/>
      <c r="F292" s="10" t="s">
        <v>354</v>
      </c>
      <c r="G292" s="10" t="s">
        <v>354</v>
      </c>
      <c r="H292" s="10">
        <v>170</v>
      </c>
      <c r="I292" s="17"/>
      <c r="J292" s="12"/>
      <c r="K292" s="12"/>
      <c r="L292" s="12"/>
      <c r="M292" s="12"/>
      <c r="N292" s="18"/>
      <c r="O292" s="18"/>
      <c r="P292" s="17"/>
    </row>
    <row r="293" spans="1:16" x14ac:dyDescent="0.35">
      <c r="A293" s="11" t="s">
        <v>897</v>
      </c>
      <c r="B293" s="11" t="s">
        <v>898</v>
      </c>
      <c r="C293" s="10"/>
      <c r="D293" s="10"/>
      <c r="E293" s="10" t="s">
        <v>354</v>
      </c>
      <c r="F293" s="10" t="s">
        <v>354</v>
      </c>
      <c r="G293" s="10" t="s">
        <v>354</v>
      </c>
      <c r="H293" s="10">
        <v>170</v>
      </c>
      <c r="I293" s="17"/>
      <c r="J293" s="12"/>
      <c r="K293" s="12"/>
      <c r="L293" s="12"/>
      <c r="M293" s="12"/>
      <c r="N293" s="18"/>
      <c r="O293" s="18"/>
      <c r="P293" s="17"/>
    </row>
    <row r="294" spans="1:16" x14ac:dyDescent="0.35">
      <c r="A294" s="11" t="s">
        <v>899</v>
      </c>
      <c r="B294" s="11" t="s">
        <v>900</v>
      </c>
      <c r="C294" s="10"/>
      <c r="D294" s="10"/>
      <c r="E294" s="10"/>
      <c r="F294" s="10" t="s">
        <v>354</v>
      </c>
      <c r="G294" s="10"/>
      <c r="H294" s="10">
        <v>170</v>
      </c>
      <c r="I294" s="17"/>
      <c r="J294" s="12"/>
      <c r="K294" s="12"/>
      <c r="L294" s="12"/>
      <c r="M294" s="12"/>
      <c r="N294" s="18"/>
      <c r="O294" s="18"/>
      <c r="P294" s="17"/>
    </row>
    <row r="295" spans="1:16" x14ac:dyDescent="0.35">
      <c r="A295" s="11" t="s">
        <v>901</v>
      </c>
      <c r="B295" s="11" t="s">
        <v>902</v>
      </c>
      <c r="C295" s="10"/>
      <c r="D295" s="10"/>
      <c r="E295" s="10"/>
      <c r="F295" s="10" t="s">
        <v>354</v>
      </c>
      <c r="G295" s="10" t="s">
        <v>354</v>
      </c>
      <c r="H295" s="10">
        <v>171</v>
      </c>
      <c r="I295" s="17"/>
      <c r="J295" s="12"/>
      <c r="K295" s="12"/>
      <c r="L295" s="12"/>
      <c r="M295" s="12"/>
      <c r="N295" s="18"/>
      <c r="O295" s="18"/>
      <c r="P295" s="17"/>
    </row>
    <row r="296" spans="1:16" x14ac:dyDescent="0.35">
      <c r="A296" s="11" t="s">
        <v>903</v>
      </c>
      <c r="B296" s="11" t="s">
        <v>904</v>
      </c>
      <c r="C296" s="10"/>
      <c r="D296" s="10"/>
      <c r="E296" s="10"/>
      <c r="F296" s="10" t="s">
        <v>354</v>
      </c>
      <c r="G296" s="10" t="s">
        <v>354</v>
      </c>
      <c r="H296" s="10">
        <v>171</v>
      </c>
      <c r="I296" s="17"/>
      <c r="J296" s="12"/>
      <c r="K296" s="12"/>
      <c r="L296" s="12"/>
      <c r="M296" s="12"/>
      <c r="N296" s="18"/>
      <c r="O296" s="18"/>
      <c r="P296" s="17"/>
    </row>
    <row r="297" spans="1:16" ht="26" x14ac:dyDescent="0.35">
      <c r="A297" s="11" t="s">
        <v>905</v>
      </c>
      <c r="B297" s="11" t="s">
        <v>906</v>
      </c>
      <c r="C297" s="10"/>
      <c r="D297" s="10"/>
      <c r="E297" s="10"/>
      <c r="F297" s="10" t="s">
        <v>354</v>
      </c>
      <c r="G297" s="10" t="s">
        <v>354</v>
      </c>
      <c r="H297" s="10">
        <v>171</v>
      </c>
      <c r="I297" s="17"/>
      <c r="J297" s="12"/>
      <c r="K297" s="12"/>
      <c r="L297" s="12"/>
      <c r="M297" s="12"/>
      <c r="N297" s="18"/>
      <c r="O297" s="18"/>
      <c r="P297" s="17"/>
    </row>
    <row r="298" spans="1:16" ht="26" x14ac:dyDescent="0.35">
      <c r="A298" s="11" t="s">
        <v>907</v>
      </c>
      <c r="B298" s="11" t="s">
        <v>908</v>
      </c>
      <c r="C298" s="10"/>
      <c r="D298" s="10"/>
      <c r="E298" s="10"/>
      <c r="F298" s="10"/>
      <c r="G298" s="10" t="s">
        <v>354</v>
      </c>
      <c r="H298" s="10">
        <v>171</v>
      </c>
      <c r="I298" s="17"/>
      <c r="J298" s="12"/>
      <c r="K298" s="12"/>
      <c r="L298" s="12"/>
      <c r="M298" s="12"/>
      <c r="N298" s="18"/>
      <c r="O298" s="18"/>
      <c r="P298" s="17"/>
    </row>
    <row r="299" spans="1:16" x14ac:dyDescent="0.35">
      <c r="A299" s="11" t="s">
        <v>909</v>
      </c>
      <c r="B299" s="11" t="s">
        <v>910</v>
      </c>
      <c r="C299" s="10"/>
      <c r="D299" s="10" t="s">
        <v>104</v>
      </c>
      <c r="E299" s="10"/>
      <c r="F299" s="10" t="s">
        <v>354</v>
      </c>
      <c r="G299" s="10" t="s">
        <v>354</v>
      </c>
      <c r="H299" s="10">
        <v>171</v>
      </c>
      <c r="I299" s="17"/>
      <c r="J299" s="12"/>
      <c r="K299" s="12"/>
      <c r="L299" s="12"/>
      <c r="M299" s="12"/>
      <c r="N299" s="18"/>
      <c r="O299" s="18"/>
      <c r="P299" s="17"/>
    </row>
    <row r="300" spans="1:16" x14ac:dyDescent="0.35">
      <c r="A300" s="11" t="s">
        <v>911</v>
      </c>
      <c r="B300" s="11" t="s">
        <v>912</v>
      </c>
      <c r="C300" s="10"/>
      <c r="D300" s="10"/>
      <c r="E300" s="10"/>
      <c r="F300" s="10" t="s">
        <v>354</v>
      </c>
      <c r="G300" s="10" t="s">
        <v>354</v>
      </c>
      <c r="H300" s="10">
        <v>171</v>
      </c>
      <c r="I300" s="17"/>
      <c r="J300" s="12"/>
      <c r="K300" s="12"/>
      <c r="L300" s="12"/>
      <c r="M300" s="12"/>
      <c r="N300" s="18"/>
      <c r="O300" s="18"/>
      <c r="P300" s="17"/>
    </row>
    <row r="301" spans="1:16" x14ac:dyDescent="0.35">
      <c r="A301" s="11" t="s">
        <v>913</v>
      </c>
      <c r="B301" s="11" t="s">
        <v>914</v>
      </c>
      <c r="C301" s="10"/>
      <c r="D301" s="10" t="s">
        <v>104</v>
      </c>
      <c r="E301" s="10"/>
      <c r="F301" s="10" t="s">
        <v>354</v>
      </c>
      <c r="G301" s="10" t="s">
        <v>354</v>
      </c>
      <c r="H301" s="10">
        <v>171</v>
      </c>
      <c r="I301" s="17"/>
      <c r="J301" s="12"/>
      <c r="K301" s="12"/>
      <c r="L301" s="12"/>
      <c r="M301" s="12"/>
      <c r="N301" s="18"/>
      <c r="O301" s="18"/>
      <c r="P301" s="17"/>
    </row>
    <row r="302" spans="1:16" x14ac:dyDescent="0.35">
      <c r="A302" s="11" t="s">
        <v>915</v>
      </c>
      <c r="B302" s="11" t="s">
        <v>916</v>
      </c>
      <c r="C302" s="10"/>
      <c r="D302" s="10"/>
      <c r="E302" s="10"/>
      <c r="F302" s="10" t="s">
        <v>354</v>
      </c>
      <c r="G302" s="10" t="s">
        <v>354</v>
      </c>
      <c r="H302" s="10">
        <v>171</v>
      </c>
      <c r="I302" s="17"/>
      <c r="J302" s="12"/>
      <c r="K302" s="12"/>
      <c r="L302" s="12"/>
      <c r="M302" s="12"/>
      <c r="N302" s="18"/>
      <c r="O302" s="18"/>
      <c r="P302" s="17"/>
    </row>
    <row r="303" spans="1:16" x14ac:dyDescent="0.35">
      <c r="A303" s="11" t="s">
        <v>917</v>
      </c>
      <c r="B303" s="11" t="s">
        <v>918</v>
      </c>
      <c r="C303" s="10"/>
      <c r="D303" s="10"/>
      <c r="E303" s="10"/>
      <c r="F303" s="10" t="s">
        <v>354</v>
      </c>
      <c r="G303" s="10" t="s">
        <v>354</v>
      </c>
      <c r="H303" s="10">
        <v>171</v>
      </c>
      <c r="I303" s="17"/>
      <c r="J303" s="12"/>
      <c r="K303" s="12"/>
      <c r="L303" s="12"/>
      <c r="M303" s="12"/>
      <c r="N303" s="18"/>
      <c r="O303" s="18"/>
      <c r="P303" s="17"/>
    </row>
    <row r="304" spans="1:16" x14ac:dyDescent="0.35">
      <c r="A304" s="11" t="s">
        <v>919</v>
      </c>
      <c r="B304" s="11" t="s">
        <v>920</v>
      </c>
      <c r="C304" s="10"/>
      <c r="D304" s="10"/>
      <c r="E304" s="10"/>
      <c r="F304" s="10" t="s">
        <v>354</v>
      </c>
      <c r="G304" s="10" t="s">
        <v>354</v>
      </c>
      <c r="H304" s="10">
        <v>171</v>
      </c>
      <c r="I304" s="17"/>
      <c r="J304" s="12"/>
      <c r="K304" s="12"/>
      <c r="L304" s="12"/>
      <c r="M304" s="12"/>
      <c r="N304" s="18"/>
      <c r="O304" s="18"/>
      <c r="P304" s="17"/>
    </row>
    <row r="305" spans="1:16" x14ac:dyDescent="0.35">
      <c r="A305" s="11" t="s">
        <v>921</v>
      </c>
      <c r="B305" s="11" t="s">
        <v>922</v>
      </c>
      <c r="C305" s="10"/>
      <c r="D305" s="10"/>
      <c r="E305" s="10"/>
      <c r="F305" s="10" t="s">
        <v>354</v>
      </c>
      <c r="G305" s="10" t="s">
        <v>354</v>
      </c>
      <c r="H305" s="10">
        <v>171</v>
      </c>
      <c r="I305" s="17"/>
      <c r="J305" s="12"/>
      <c r="K305" s="12"/>
      <c r="L305" s="12"/>
      <c r="M305" s="12"/>
      <c r="N305" s="18"/>
      <c r="O305" s="18"/>
      <c r="P305" s="17"/>
    </row>
    <row r="306" spans="1:16" x14ac:dyDescent="0.35">
      <c r="A306" s="11" t="s">
        <v>923</v>
      </c>
      <c r="B306" s="11" t="s">
        <v>924</v>
      </c>
      <c r="C306" s="10"/>
      <c r="D306" s="10"/>
      <c r="E306" s="10"/>
      <c r="F306" s="10" t="s">
        <v>354</v>
      </c>
      <c r="G306" s="10" t="s">
        <v>354</v>
      </c>
      <c r="H306" s="10">
        <v>171</v>
      </c>
      <c r="I306" s="17"/>
      <c r="J306" s="12"/>
      <c r="K306" s="12"/>
      <c r="L306" s="12"/>
      <c r="M306" s="12"/>
      <c r="N306" s="18"/>
      <c r="O306" s="18"/>
      <c r="P306" s="17"/>
    </row>
    <row r="307" spans="1:16" x14ac:dyDescent="0.35">
      <c r="A307" s="11" t="s">
        <v>925</v>
      </c>
      <c r="B307" s="11" t="s">
        <v>22</v>
      </c>
      <c r="C307" s="10"/>
      <c r="D307" s="10"/>
      <c r="E307" s="10"/>
      <c r="F307" s="10" t="s">
        <v>354</v>
      </c>
      <c r="G307" s="10" t="s">
        <v>354</v>
      </c>
      <c r="H307" s="10">
        <v>171</v>
      </c>
      <c r="I307" s="17"/>
      <c r="J307" s="12"/>
      <c r="K307" s="12"/>
      <c r="L307" s="12"/>
      <c r="M307" s="12"/>
      <c r="N307" s="18"/>
      <c r="O307" s="18"/>
      <c r="P307" s="17"/>
    </row>
    <row r="310" spans="1:16" x14ac:dyDescent="0.35">
      <c r="A310" s="34" t="s">
        <v>1135</v>
      </c>
      <c r="B310" s="34"/>
    </row>
    <row r="311" spans="1:16" x14ac:dyDescent="0.35">
      <c r="A311" s="31" t="s">
        <v>1136</v>
      </c>
      <c r="B311" s="31"/>
    </row>
    <row r="312" spans="1:16" x14ac:dyDescent="0.35">
      <c r="A312" s="31"/>
      <c r="B312" s="31"/>
    </row>
    <row r="313" spans="1:16" x14ac:dyDescent="0.35">
      <c r="A313" s="31"/>
      <c r="B313" s="31"/>
    </row>
    <row r="314" spans="1:16" x14ac:dyDescent="0.35">
      <c r="A314" s="31"/>
      <c r="B314" s="31"/>
    </row>
    <row r="315" spans="1:16" x14ac:dyDescent="0.35">
      <c r="A315" s="31"/>
      <c r="B315" s="31"/>
    </row>
  </sheetData>
  <autoFilter ref="A11:P307" xr:uid="{00000000-0009-0000-0000-000009000000}"/>
  <mergeCells count="3">
    <mergeCell ref="F4:L6"/>
    <mergeCell ref="A310:B310"/>
    <mergeCell ref="A311:B315"/>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3">
        <x14:dataValidation type="list" allowBlank="1" showErrorMessage="1" errorTitle="Not on the list" error="Pick a value from the list." xr:uid="{00000000-0002-0000-0900-000000000000}">
          <x14:formula1>
            <xm:f>Lists!$E$5:$E$7</xm:f>
          </x14:formula1>
          <x14:formula2>
            <xm:f>0</xm:f>
          </x14:formula2>
          <xm:sqref>I12:I307</xm:sqref>
        </x14:dataValidation>
        <x14:dataValidation type="list" allowBlank="1" showErrorMessage="1" errorTitle="Not on the list" error="Pick a value from the list." xr:uid="{00000000-0002-0000-0900-000001000000}">
          <x14:formula1>
            <xm:f>Lists!$F$5:$F$8</xm:f>
          </x14:formula1>
          <x14:formula2>
            <xm:f>0</xm:f>
          </x14:formula2>
          <xm:sqref>P12:P307</xm:sqref>
        </x14:dataValidation>
        <x14:dataValidation type="list" allowBlank="1" showErrorMessage="1" errorTitle="Not on the list" error="Pick a value from the list." xr:uid="{00000000-0002-0000-0900-000002000000}">
          <x14:formula1>
            <xm:f>Lists!$J$5:$J$8</xm:f>
          </x14:formula1>
          <x14:formula2>
            <xm:f>0</xm:f>
          </x14:formula2>
          <xm:sqref>M12:M307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548235"/>
    <pageSetUpPr fitToPage="1"/>
  </sheetPr>
  <dimension ref="A1:F232"/>
  <sheetViews>
    <sheetView showGridLines="0" zoomScaleNormal="100" workbookViewId="0">
      <pane ySplit="5" topLeftCell="A215" activePane="bottomLeft" state="frozen"/>
      <selection pane="bottomLeft" activeCell="B234" sqref="B234"/>
    </sheetView>
  </sheetViews>
  <sheetFormatPr defaultColWidth="8.7265625" defaultRowHeight="14.5" x14ac:dyDescent="0.35"/>
  <cols>
    <col min="1" max="1" width="34" style="2" customWidth="1"/>
    <col min="2" max="2" width="64" style="2" customWidth="1"/>
    <col min="3" max="3" width="34" style="2" customWidth="1"/>
    <col min="4" max="4" width="28" style="2" customWidth="1"/>
    <col min="5" max="5" width="15" style="2" customWidth="1"/>
    <col min="6" max="6" width="30" style="2" customWidth="1"/>
    <col min="7" max="16384" width="8.7265625" style="2"/>
  </cols>
  <sheetData>
    <row r="1" spans="1:6" ht="21" x14ac:dyDescent="0.5">
      <c r="A1" s="1" t="s">
        <v>38</v>
      </c>
    </row>
    <row r="2" spans="1:6" x14ac:dyDescent="0.35">
      <c r="A2" s="3" t="s">
        <v>926</v>
      </c>
    </row>
    <row r="3" spans="1:6" x14ac:dyDescent="0.35">
      <c r="A3" s="8" t="s">
        <v>927</v>
      </c>
      <c r="B3" s="12"/>
    </row>
    <row r="4" spans="1:6" x14ac:dyDescent="0.35">
      <c r="A4" s="8" t="s">
        <v>928</v>
      </c>
    </row>
    <row r="5" spans="1:6" ht="33.75" customHeight="1" x14ac:dyDescent="0.35">
      <c r="A5" s="9" t="s">
        <v>929</v>
      </c>
      <c r="B5" s="9" t="s">
        <v>930</v>
      </c>
      <c r="C5" s="9" t="s">
        <v>931</v>
      </c>
      <c r="D5" s="9" t="s">
        <v>932</v>
      </c>
      <c r="E5" s="9" t="s">
        <v>933</v>
      </c>
      <c r="F5" s="9" t="s">
        <v>51</v>
      </c>
    </row>
    <row r="6" spans="1:6" ht="26" x14ac:dyDescent="0.35">
      <c r="A6" s="11" t="s">
        <v>934</v>
      </c>
      <c r="B6" s="11" t="s">
        <v>935</v>
      </c>
      <c r="C6" s="12"/>
      <c r="D6" s="12"/>
      <c r="E6" s="18"/>
      <c r="F6" s="12"/>
    </row>
    <row r="7" spans="1:6" ht="26" x14ac:dyDescent="0.35">
      <c r="A7" s="11" t="s">
        <v>936</v>
      </c>
      <c r="B7" s="11" t="s">
        <v>937</v>
      </c>
      <c r="C7" s="12"/>
      <c r="D7" s="12"/>
      <c r="E7" s="18"/>
      <c r="F7" s="12"/>
    </row>
    <row r="8" spans="1:6" x14ac:dyDescent="0.35">
      <c r="A8" s="11" t="s">
        <v>938</v>
      </c>
      <c r="B8" s="11" t="s">
        <v>939</v>
      </c>
      <c r="C8" s="12"/>
      <c r="D8" s="12"/>
      <c r="E8" s="18"/>
      <c r="F8" s="12"/>
    </row>
    <row r="9" spans="1:6" ht="26" x14ac:dyDescent="0.35">
      <c r="A9" s="11" t="s">
        <v>940</v>
      </c>
      <c r="B9" s="11" t="s">
        <v>941</v>
      </c>
      <c r="C9" s="12"/>
      <c r="D9" s="12"/>
      <c r="E9" s="18"/>
      <c r="F9" s="12"/>
    </row>
    <row r="10" spans="1:6" x14ac:dyDescent="0.35">
      <c r="A10" s="11" t="s">
        <v>942</v>
      </c>
      <c r="B10" s="11" t="s">
        <v>943</v>
      </c>
      <c r="C10" s="12"/>
      <c r="D10" s="12"/>
      <c r="E10" s="18"/>
      <c r="F10" s="12"/>
    </row>
    <row r="11" spans="1:6" x14ac:dyDescent="0.35">
      <c r="A11" s="11" t="s">
        <v>944</v>
      </c>
      <c r="B11" s="11" t="s">
        <v>945</v>
      </c>
      <c r="C11" s="12"/>
      <c r="D11" s="12"/>
      <c r="E11" s="18"/>
      <c r="F11" s="12"/>
    </row>
    <row r="12" spans="1:6" x14ac:dyDescent="0.35">
      <c r="A12" s="11" t="s">
        <v>946</v>
      </c>
      <c r="B12" s="11" t="s">
        <v>945</v>
      </c>
      <c r="C12" s="12"/>
      <c r="D12" s="12"/>
      <c r="E12" s="18"/>
      <c r="F12" s="12"/>
    </row>
    <row r="13" spans="1:6" ht="26" x14ac:dyDescent="0.35">
      <c r="A13" s="11" t="s">
        <v>947</v>
      </c>
      <c r="B13" s="11" t="s">
        <v>948</v>
      </c>
      <c r="C13" s="12"/>
      <c r="D13" s="12"/>
      <c r="E13" s="18"/>
      <c r="F13" s="12"/>
    </row>
    <row r="14" spans="1:6" ht="26" x14ac:dyDescent="0.35">
      <c r="A14" s="11" t="s">
        <v>949</v>
      </c>
      <c r="B14" s="11" t="s">
        <v>950</v>
      </c>
      <c r="C14" s="12"/>
      <c r="D14" s="12"/>
      <c r="E14" s="18"/>
      <c r="F14" s="12"/>
    </row>
    <row r="15" spans="1:6" ht="26" x14ac:dyDescent="0.35">
      <c r="A15" s="11" t="s">
        <v>951</v>
      </c>
      <c r="B15" s="11" t="s">
        <v>952</v>
      </c>
      <c r="C15" s="12"/>
      <c r="D15" s="12"/>
      <c r="E15" s="18"/>
      <c r="F15" s="12"/>
    </row>
    <row r="16" spans="1:6" ht="26" x14ac:dyDescent="0.35">
      <c r="A16" s="11" t="s">
        <v>953</v>
      </c>
      <c r="B16" s="11" t="s">
        <v>954</v>
      </c>
      <c r="C16" s="12"/>
      <c r="D16" s="12"/>
      <c r="E16" s="18"/>
      <c r="F16" s="12"/>
    </row>
    <row r="17" spans="1:6" x14ac:dyDescent="0.35">
      <c r="A17" s="11" t="s">
        <v>955</v>
      </c>
      <c r="B17" s="11" t="s">
        <v>956</v>
      </c>
      <c r="C17" s="12"/>
      <c r="D17" s="12"/>
      <c r="E17" s="18"/>
      <c r="F17" s="12"/>
    </row>
    <row r="18" spans="1:6" x14ac:dyDescent="0.35">
      <c r="A18" s="11" t="s">
        <v>957</v>
      </c>
      <c r="B18" s="11" t="s">
        <v>958</v>
      </c>
      <c r="C18" s="12"/>
      <c r="D18" s="12"/>
      <c r="E18" s="18"/>
      <c r="F18" s="12"/>
    </row>
    <row r="19" spans="1:6" x14ac:dyDescent="0.35">
      <c r="A19" s="11" t="s">
        <v>959</v>
      </c>
      <c r="B19" s="11" t="s">
        <v>960</v>
      </c>
      <c r="C19" s="12"/>
      <c r="D19" s="12"/>
      <c r="E19" s="18"/>
      <c r="F19" s="12"/>
    </row>
    <row r="20" spans="1:6" x14ac:dyDescent="0.35">
      <c r="A20" s="12"/>
      <c r="B20" s="12"/>
      <c r="C20" s="12"/>
      <c r="D20" s="12"/>
      <c r="E20" s="26"/>
      <c r="F20" s="12"/>
    </row>
    <row r="21" spans="1:6" x14ac:dyDescent="0.35">
      <c r="A21" s="12"/>
      <c r="B21" s="12"/>
      <c r="C21" s="12"/>
      <c r="D21" s="12"/>
      <c r="E21" s="26"/>
      <c r="F21" s="12"/>
    </row>
    <row r="22" spans="1:6" x14ac:dyDescent="0.35">
      <c r="A22" s="12"/>
      <c r="B22" s="12"/>
      <c r="C22" s="12"/>
      <c r="D22" s="12"/>
      <c r="E22" s="26"/>
      <c r="F22" s="12"/>
    </row>
    <row r="24" spans="1:6" x14ac:dyDescent="0.35">
      <c r="A24" s="8" t="s">
        <v>961</v>
      </c>
    </row>
    <row r="25" spans="1:6" ht="33.75" customHeight="1" x14ac:dyDescent="0.35">
      <c r="A25" s="9" t="s">
        <v>962</v>
      </c>
      <c r="B25" s="9" t="s">
        <v>929</v>
      </c>
      <c r="C25" s="9" t="s">
        <v>963</v>
      </c>
      <c r="D25" s="9" t="s">
        <v>964</v>
      </c>
      <c r="E25" s="9" t="s">
        <v>965</v>
      </c>
      <c r="F25" s="9" t="s">
        <v>115</v>
      </c>
    </row>
    <row r="26" spans="1:6" x14ac:dyDescent="0.35">
      <c r="A26" s="12"/>
      <c r="B26" s="12"/>
      <c r="C26" s="12"/>
      <c r="D26" s="18"/>
      <c r="E26" s="18"/>
      <c r="F26" s="12"/>
    </row>
    <row r="27" spans="1:6" x14ac:dyDescent="0.35">
      <c r="A27" s="12"/>
      <c r="B27" s="12"/>
      <c r="C27" s="12"/>
      <c r="D27" s="18"/>
      <c r="E27" s="18"/>
      <c r="F27" s="12"/>
    </row>
    <row r="28" spans="1:6" x14ac:dyDescent="0.35">
      <c r="A28" s="12"/>
      <c r="B28" s="12"/>
      <c r="C28" s="12"/>
      <c r="D28" s="18"/>
      <c r="E28" s="18"/>
      <c r="F28" s="12"/>
    </row>
    <row r="29" spans="1:6" x14ac:dyDescent="0.35">
      <c r="A29" s="12"/>
      <c r="B29" s="12"/>
      <c r="C29" s="12"/>
      <c r="D29" s="18"/>
      <c r="E29" s="18"/>
      <c r="F29" s="12"/>
    </row>
    <row r="30" spans="1:6" x14ac:dyDescent="0.35">
      <c r="A30" s="12"/>
      <c r="B30" s="12"/>
      <c r="C30" s="12"/>
      <c r="D30" s="18"/>
      <c r="E30" s="18"/>
      <c r="F30" s="12"/>
    </row>
    <row r="31" spans="1:6" x14ac:dyDescent="0.35">
      <c r="A31" s="12"/>
      <c r="B31" s="12"/>
      <c r="C31" s="12"/>
      <c r="D31" s="18"/>
      <c r="E31" s="18"/>
      <c r="F31" s="12"/>
    </row>
    <row r="32" spans="1:6" x14ac:dyDescent="0.35">
      <c r="A32" s="12"/>
      <c r="B32" s="12"/>
      <c r="C32" s="12"/>
      <c r="D32" s="18"/>
      <c r="E32" s="18"/>
      <c r="F32" s="12"/>
    </row>
    <row r="33" spans="1:6" x14ac:dyDescent="0.35">
      <c r="A33" s="12"/>
      <c r="B33" s="12"/>
      <c r="C33" s="12"/>
      <c r="D33" s="18"/>
      <c r="E33" s="18"/>
      <c r="F33" s="12"/>
    </row>
    <row r="34" spans="1:6" x14ac:dyDescent="0.35">
      <c r="A34" s="12"/>
      <c r="B34" s="12"/>
      <c r="C34" s="12"/>
      <c r="D34" s="18"/>
      <c r="E34" s="18"/>
      <c r="F34" s="12"/>
    </row>
    <row r="35" spans="1:6" x14ac:dyDescent="0.35">
      <c r="A35" s="12"/>
      <c r="B35" s="12"/>
      <c r="C35" s="12"/>
      <c r="D35" s="18"/>
      <c r="E35" s="18"/>
      <c r="F35" s="12"/>
    </row>
    <row r="36" spans="1:6" x14ac:dyDescent="0.35">
      <c r="A36" s="12"/>
      <c r="B36" s="12"/>
      <c r="C36" s="12"/>
      <c r="D36" s="18"/>
      <c r="E36" s="18"/>
      <c r="F36" s="12"/>
    </row>
    <row r="37" spans="1:6" x14ac:dyDescent="0.35">
      <c r="A37" s="12"/>
      <c r="B37" s="12"/>
      <c r="C37" s="12"/>
      <c r="D37" s="18"/>
      <c r="E37" s="18"/>
      <c r="F37" s="12"/>
    </row>
    <row r="38" spans="1:6" x14ac:dyDescent="0.35">
      <c r="A38" s="12"/>
      <c r="B38" s="12"/>
      <c r="C38" s="12"/>
      <c r="D38" s="18"/>
      <c r="E38" s="18"/>
      <c r="F38" s="12"/>
    </row>
    <row r="39" spans="1:6" x14ac:dyDescent="0.35">
      <c r="A39" s="12"/>
      <c r="B39" s="12"/>
      <c r="C39" s="12"/>
      <c r="D39" s="18"/>
      <c r="E39" s="18"/>
      <c r="F39" s="12"/>
    </row>
    <row r="40" spans="1:6" x14ac:dyDescent="0.35">
      <c r="A40" s="12"/>
      <c r="B40" s="12"/>
      <c r="C40" s="12"/>
      <c r="D40" s="18"/>
      <c r="E40" s="18"/>
      <c r="F40" s="12"/>
    </row>
    <row r="41" spans="1:6" x14ac:dyDescent="0.35">
      <c r="A41" s="12"/>
      <c r="B41" s="12"/>
      <c r="C41" s="12"/>
      <c r="D41" s="18"/>
      <c r="E41" s="18"/>
      <c r="F41" s="12"/>
    </row>
    <row r="42" spans="1:6" x14ac:dyDescent="0.35">
      <c r="A42" s="12"/>
      <c r="B42" s="12"/>
      <c r="C42" s="12"/>
      <c r="D42" s="18"/>
      <c r="E42" s="18"/>
      <c r="F42" s="12"/>
    </row>
    <row r="43" spans="1:6" x14ac:dyDescent="0.35">
      <c r="A43" s="12"/>
      <c r="B43" s="12"/>
      <c r="C43" s="12"/>
      <c r="D43" s="18"/>
      <c r="E43" s="18"/>
      <c r="F43" s="12"/>
    </row>
    <row r="44" spans="1:6" x14ac:dyDescent="0.35">
      <c r="A44" s="12"/>
      <c r="B44" s="12"/>
      <c r="C44" s="12"/>
      <c r="D44" s="18"/>
      <c r="E44" s="18"/>
      <c r="F44" s="12"/>
    </row>
    <row r="45" spans="1:6" x14ac:dyDescent="0.35">
      <c r="A45" s="12"/>
      <c r="B45" s="12"/>
      <c r="C45" s="12"/>
      <c r="D45" s="18"/>
      <c r="E45" s="18"/>
      <c r="F45" s="12"/>
    </row>
    <row r="46" spans="1:6" x14ac:dyDescent="0.35">
      <c r="A46" s="12"/>
      <c r="B46" s="12"/>
      <c r="C46" s="12"/>
      <c r="D46" s="18"/>
      <c r="E46" s="18"/>
      <c r="F46" s="12"/>
    </row>
    <row r="47" spans="1:6" x14ac:dyDescent="0.35">
      <c r="A47" s="12"/>
      <c r="B47" s="12"/>
      <c r="C47" s="12"/>
      <c r="D47" s="18"/>
      <c r="E47" s="18"/>
      <c r="F47" s="12"/>
    </row>
    <row r="48" spans="1:6" x14ac:dyDescent="0.35">
      <c r="A48" s="12"/>
      <c r="B48" s="12"/>
      <c r="C48" s="12"/>
      <c r="D48" s="18"/>
      <c r="E48" s="18"/>
      <c r="F48" s="12"/>
    </row>
    <row r="49" spans="1:6" x14ac:dyDescent="0.35">
      <c r="A49" s="12"/>
      <c r="B49" s="12"/>
      <c r="C49" s="12"/>
      <c r="D49" s="18"/>
      <c r="E49" s="18"/>
      <c r="F49" s="12"/>
    </row>
    <row r="50" spans="1:6" x14ac:dyDescent="0.35">
      <c r="A50" s="12"/>
      <c r="B50" s="12"/>
      <c r="C50" s="12"/>
      <c r="D50" s="18"/>
      <c r="E50" s="18"/>
      <c r="F50" s="12"/>
    </row>
    <row r="51" spans="1:6" x14ac:dyDescent="0.35">
      <c r="A51" s="12"/>
      <c r="B51" s="12"/>
      <c r="C51" s="12"/>
      <c r="D51" s="18"/>
      <c r="E51" s="18"/>
      <c r="F51" s="12"/>
    </row>
    <row r="52" spans="1:6" x14ac:dyDescent="0.35">
      <c r="A52" s="12"/>
      <c r="B52" s="12"/>
      <c r="C52" s="12"/>
      <c r="D52" s="18"/>
      <c r="E52" s="18"/>
      <c r="F52" s="12"/>
    </row>
    <row r="53" spans="1:6" x14ac:dyDescent="0.35">
      <c r="A53" s="12"/>
      <c r="B53" s="12"/>
      <c r="C53" s="12"/>
      <c r="D53" s="18"/>
      <c r="E53" s="18"/>
      <c r="F53" s="12"/>
    </row>
    <row r="54" spans="1:6" x14ac:dyDescent="0.35">
      <c r="A54" s="12"/>
      <c r="B54" s="12"/>
      <c r="C54" s="12"/>
      <c r="D54" s="18"/>
      <c r="E54" s="18"/>
      <c r="F54" s="12"/>
    </row>
    <row r="55" spans="1:6" x14ac:dyDescent="0.35">
      <c r="A55" s="12"/>
      <c r="B55" s="12"/>
      <c r="C55" s="12"/>
      <c r="D55" s="18"/>
      <c r="E55" s="18"/>
      <c r="F55" s="12"/>
    </row>
    <row r="56" spans="1:6" x14ac:dyDescent="0.35">
      <c r="A56" s="12"/>
      <c r="B56" s="12"/>
      <c r="C56" s="12"/>
      <c r="D56" s="18"/>
      <c r="E56" s="18"/>
      <c r="F56" s="12"/>
    </row>
    <row r="57" spans="1:6" x14ac:dyDescent="0.35">
      <c r="A57" s="12"/>
      <c r="B57" s="12"/>
      <c r="C57" s="12"/>
      <c r="D57" s="18"/>
      <c r="E57" s="18"/>
      <c r="F57" s="12"/>
    </row>
    <row r="58" spans="1:6" x14ac:dyDescent="0.35">
      <c r="A58" s="12"/>
      <c r="B58" s="12"/>
      <c r="C58" s="12"/>
      <c r="D58" s="18"/>
      <c r="E58" s="18"/>
      <c r="F58" s="12"/>
    </row>
    <row r="59" spans="1:6" x14ac:dyDescent="0.35">
      <c r="A59" s="12"/>
      <c r="B59" s="12"/>
      <c r="C59" s="12"/>
      <c r="D59" s="18"/>
      <c r="E59" s="18"/>
      <c r="F59" s="12"/>
    </row>
    <row r="60" spans="1:6" x14ac:dyDescent="0.35">
      <c r="A60" s="12"/>
      <c r="B60" s="12"/>
      <c r="C60" s="12"/>
      <c r="D60" s="18"/>
      <c r="E60" s="18"/>
      <c r="F60" s="12"/>
    </row>
    <row r="61" spans="1:6" x14ac:dyDescent="0.35">
      <c r="A61" s="12"/>
      <c r="B61" s="12"/>
      <c r="C61" s="12"/>
      <c r="D61" s="18"/>
      <c r="E61" s="18"/>
      <c r="F61" s="12"/>
    </row>
    <row r="62" spans="1:6" x14ac:dyDescent="0.35">
      <c r="A62" s="12"/>
      <c r="B62" s="12"/>
      <c r="C62" s="12"/>
      <c r="D62" s="18"/>
      <c r="E62" s="18"/>
      <c r="F62" s="12"/>
    </row>
    <row r="63" spans="1:6" x14ac:dyDescent="0.35">
      <c r="A63" s="12"/>
      <c r="B63" s="12"/>
      <c r="C63" s="12"/>
      <c r="D63" s="18"/>
      <c r="E63" s="18"/>
      <c r="F63" s="12"/>
    </row>
    <row r="64" spans="1:6" x14ac:dyDescent="0.35">
      <c r="A64" s="12"/>
      <c r="B64" s="12"/>
      <c r="C64" s="12"/>
      <c r="D64" s="18"/>
      <c r="E64" s="18"/>
      <c r="F64" s="12"/>
    </row>
    <row r="65" spans="1:6" x14ac:dyDescent="0.35">
      <c r="A65" s="12"/>
      <c r="B65" s="12"/>
      <c r="C65" s="12"/>
      <c r="D65" s="18"/>
      <c r="E65" s="18"/>
      <c r="F65" s="12"/>
    </row>
    <row r="66" spans="1:6" x14ac:dyDescent="0.35">
      <c r="A66" s="12"/>
      <c r="B66" s="12"/>
      <c r="C66" s="12"/>
      <c r="D66" s="18"/>
      <c r="E66" s="18"/>
      <c r="F66" s="12"/>
    </row>
    <row r="67" spans="1:6" x14ac:dyDescent="0.35">
      <c r="A67" s="12"/>
      <c r="B67" s="12"/>
      <c r="C67" s="12"/>
      <c r="D67" s="18"/>
      <c r="E67" s="18"/>
      <c r="F67" s="12"/>
    </row>
    <row r="68" spans="1:6" x14ac:dyDescent="0.35">
      <c r="A68" s="12"/>
      <c r="B68" s="12"/>
      <c r="C68" s="12"/>
      <c r="D68" s="18"/>
      <c r="E68" s="18"/>
      <c r="F68" s="12"/>
    </row>
    <row r="69" spans="1:6" x14ac:dyDescent="0.35">
      <c r="A69" s="12"/>
      <c r="B69" s="12"/>
      <c r="C69" s="12"/>
      <c r="D69" s="18"/>
      <c r="E69" s="18"/>
      <c r="F69" s="12"/>
    </row>
    <row r="70" spans="1:6" x14ac:dyDescent="0.35">
      <c r="A70" s="12"/>
      <c r="B70" s="12"/>
      <c r="C70" s="12"/>
      <c r="D70" s="18"/>
      <c r="E70" s="18"/>
      <c r="F70" s="12"/>
    </row>
    <row r="71" spans="1:6" x14ac:dyDescent="0.35">
      <c r="A71" s="12"/>
      <c r="B71" s="12"/>
      <c r="C71" s="12"/>
      <c r="D71" s="18"/>
      <c r="E71" s="18"/>
      <c r="F71" s="12"/>
    </row>
    <row r="72" spans="1:6" x14ac:dyDescent="0.35">
      <c r="A72" s="12"/>
      <c r="B72" s="12"/>
      <c r="C72" s="12"/>
      <c r="D72" s="18"/>
      <c r="E72" s="18"/>
      <c r="F72" s="12"/>
    </row>
    <row r="73" spans="1:6" x14ac:dyDescent="0.35">
      <c r="A73" s="12"/>
      <c r="B73" s="12"/>
      <c r="C73" s="12"/>
      <c r="D73" s="18"/>
      <c r="E73" s="18"/>
      <c r="F73" s="12"/>
    </row>
    <row r="74" spans="1:6" x14ac:dyDescent="0.35">
      <c r="A74" s="12"/>
      <c r="B74" s="12"/>
      <c r="C74" s="12"/>
      <c r="D74" s="18"/>
      <c r="E74" s="18"/>
      <c r="F74" s="12"/>
    </row>
    <row r="75" spans="1:6" x14ac:dyDescent="0.35">
      <c r="A75" s="12"/>
      <c r="B75" s="12"/>
      <c r="C75" s="12"/>
      <c r="D75" s="18"/>
      <c r="E75" s="18"/>
      <c r="F75" s="12"/>
    </row>
    <row r="76" spans="1:6" x14ac:dyDescent="0.35">
      <c r="A76" s="12"/>
      <c r="B76" s="12"/>
      <c r="C76" s="12"/>
      <c r="D76" s="18"/>
      <c r="E76" s="18"/>
      <c r="F76" s="12"/>
    </row>
    <row r="77" spans="1:6" x14ac:dyDescent="0.35">
      <c r="A77" s="12"/>
      <c r="B77" s="12"/>
      <c r="C77" s="12"/>
      <c r="D77" s="18"/>
      <c r="E77" s="18"/>
      <c r="F77" s="12"/>
    </row>
    <row r="78" spans="1:6" x14ac:dyDescent="0.35">
      <c r="A78" s="12"/>
      <c r="B78" s="12"/>
      <c r="C78" s="12"/>
      <c r="D78" s="18"/>
      <c r="E78" s="18"/>
      <c r="F78" s="12"/>
    </row>
    <row r="79" spans="1:6" x14ac:dyDescent="0.35">
      <c r="A79" s="12"/>
      <c r="B79" s="12"/>
      <c r="C79" s="12"/>
      <c r="D79" s="18"/>
      <c r="E79" s="18"/>
      <c r="F79" s="12"/>
    </row>
    <row r="80" spans="1:6" x14ac:dyDescent="0.35">
      <c r="A80" s="12"/>
      <c r="B80" s="12"/>
      <c r="C80" s="12"/>
      <c r="D80" s="18"/>
      <c r="E80" s="18"/>
      <c r="F80" s="12"/>
    </row>
    <row r="81" spans="1:6" x14ac:dyDescent="0.35">
      <c r="A81" s="12"/>
      <c r="B81" s="12"/>
      <c r="C81" s="12"/>
      <c r="D81" s="18"/>
      <c r="E81" s="18"/>
      <c r="F81" s="12"/>
    </row>
    <row r="82" spans="1:6" x14ac:dyDescent="0.35">
      <c r="A82" s="12"/>
      <c r="B82" s="12"/>
      <c r="C82" s="12"/>
      <c r="D82" s="18"/>
      <c r="E82" s="18"/>
      <c r="F82" s="12"/>
    </row>
    <row r="83" spans="1:6" x14ac:dyDescent="0.35">
      <c r="A83" s="12"/>
      <c r="B83" s="12"/>
      <c r="C83" s="12"/>
      <c r="D83" s="18"/>
      <c r="E83" s="18"/>
      <c r="F83" s="12"/>
    </row>
    <row r="84" spans="1:6" x14ac:dyDescent="0.35">
      <c r="A84" s="12"/>
      <c r="B84" s="12"/>
      <c r="C84" s="12"/>
      <c r="D84" s="18"/>
      <c r="E84" s="18"/>
      <c r="F84" s="12"/>
    </row>
    <row r="85" spans="1:6" x14ac:dyDescent="0.35">
      <c r="A85" s="12"/>
      <c r="B85" s="12"/>
      <c r="C85" s="12"/>
      <c r="D85" s="18"/>
      <c r="E85" s="18"/>
      <c r="F85" s="12"/>
    </row>
    <row r="86" spans="1:6" x14ac:dyDescent="0.35">
      <c r="A86" s="12"/>
      <c r="B86" s="12"/>
      <c r="C86" s="12"/>
      <c r="D86" s="18"/>
      <c r="E86" s="18"/>
      <c r="F86" s="12"/>
    </row>
    <row r="87" spans="1:6" x14ac:dyDescent="0.35">
      <c r="A87" s="12"/>
      <c r="B87" s="12"/>
      <c r="C87" s="12"/>
      <c r="D87" s="18"/>
      <c r="E87" s="18"/>
      <c r="F87" s="12"/>
    </row>
    <row r="88" spans="1:6" x14ac:dyDescent="0.35">
      <c r="A88" s="12"/>
      <c r="B88" s="12"/>
      <c r="C88" s="12"/>
      <c r="D88" s="18"/>
      <c r="E88" s="18"/>
      <c r="F88" s="12"/>
    </row>
    <row r="89" spans="1:6" x14ac:dyDescent="0.35">
      <c r="A89" s="12"/>
      <c r="B89" s="12"/>
      <c r="C89" s="12"/>
      <c r="D89" s="18"/>
      <c r="E89" s="18"/>
      <c r="F89" s="12"/>
    </row>
    <row r="90" spans="1:6" x14ac:dyDescent="0.35">
      <c r="A90" s="12"/>
      <c r="B90" s="12"/>
      <c r="C90" s="12"/>
      <c r="D90" s="18"/>
      <c r="E90" s="18"/>
      <c r="F90" s="12"/>
    </row>
    <row r="91" spans="1:6" x14ac:dyDescent="0.35">
      <c r="A91" s="12"/>
      <c r="B91" s="12"/>
      <c r="C91" s="12"/>
      <c r="D91" s="18"/>
      <c r="E91" s="18"/>
      <c r="F91" s="12"/>
    </row>
    <row r="92" spans="1:6" x14ac:dyDescent="0.35">
      <c r="A92" s="12"/>
      <c r="B92" s="12"/>
      <c r="C92" s="12"/>
      <c r="D92" s="18"/>
      <c r="E92" s="18"/>
      <c r="F92" s="12"/>
    </row>
    <row r="93" spans="1:6" x14ac:dyDescent="0.35">
      <c r="A93" s="12"/>
      <c r="B93" s="12"/>
      <c r="C93" s="12"/>
      <c r="D93" s="18"/>
      <c r="E93" s="18"/>
      <c r="F93" s="12"/>
    </row>
    <row r="94" spans="1:6" x14ac:dyDescent="0.35">
      <c r="A94" s="12"/>
      <c r="B94" s="12"/>
      <c r="C94" s="12"/>
      <c r="D94" s="18"/>
      <c r="E94" s="18"/>
      <c r="F94" s="12"/>
    </row>
    <row r="95" spans="1:6" x14ac:dyDescent="0.35">
      <c r="A95" s="12"/>
      <c r="B95" s="12"/>
      <c r="C95" s="12"/>
      <c r="D95" s="18"/>
      <c r="E95" s="18"/>
      <c r="F95" s="12"/>
    </row>
    <row r="96" spans="1:6" x14ac:dyDescent="0.35">
      <c r="A96" s="12"/>
      <c r="B96" s="12"/>
      <c r="C96" s="12"/>
      <c r="D96" s="18"/>
      <c r="E96" s="18"/>
      <c r="F96" s="12"/>
    </row>
    <row r="97" spans="1:6" x14ac:dyDescent="0.35">
      <c r="A97" s="12"/>
      <c r="B97" s="12"/>
      <c r="C97" s="12"/>
      <c r="D97" s="18"/>
      <c r="E97" s="18"/>
      <c r="F97" s="12"/>
    </row>
    <row r="98" spans="1:6" x14ac:dyDescent="0.35">
      <c r="A98" s="12"/>
      <c r="B98" s="12"/>
      <c r="C98" s="12"/>
      <c r="D98" s="18"/>
      <c r="E98" s="18"/>
      <c r="F98" s="12"/>
    </row>
    <row r="99" spans="1:6" x14ac:dyDescent="0.35">
      <c r="A99" s="12"/>
      <c r="B99" s="12"/>
      <c r="C99" s="12"/>
      <c r="D99" s="18"/>
      <c r="E99" s="18"/>
      <c r="F99" s="12"/>
    </row>
    <row r="100" spans="1:6" x14ac:dyDescent="0.35">
      <c r="A100" s="12"/>
      <c r="B100" s="12"/>
      <c r="C100" s="12"/>
      <c r="D100" s="18"/>
      <c r="E100" s="18"/>
      <c r="F100" s="12"/>
    </row>
    <row r="101" spans="1:6" x14ac:dyDescent="0.35">
      <c r="A101" s="12"/>
      <c r="B101" s="12"/>
      <c r="C101" s="12"/>
      <c r="D101" s="18"/>
      <c r="E101" s="18"/>
      <c r="F101" s="12"/>
    </row>
    <row r="102" spans="1:6" x14ac:dyDescent="0.35">
      <c r="A102" s="12"/>
      <c r="B102" s="12"/>
      <c r="C102" s="12"/>
      <c r="D102" s="18"/>
      <c r="E102" s="18"/>
      <c r="F102" s="12"/>
    </row>
    <row r="103" spans="1:6" x14ac:dyDescent="0.35">
      <c r="A103" s="12"/>
      <c r="B103" s="12"/>
      <c r="C103" s="12"/>
      <c r="D103" s="18"/>
      <c r="E103" s="18"/>
      <c r="F103" s="12"/>
    </row>
    <row r="104" spans="1:6" x14ac:dyDescent="0.35">
      <c r="A104" s="12"/>
      <c r="B104" s="12"/>
      <c r="C104" s="12"/>
      <c r="D104" s="18"/>
      <c r="E104" s="18"/>
      <c r="F104" s="12"/>
    </row>
    <row r="105" spans="1:6" x14ac:dyDescent="0.35">
      <c r="A105" s="12"/>
      <c r="B105" s="12"/>
      <c r="C105" s="12"/>
      <c r="D105" s="18"/>
      <c r="E105" s="18"/>
      <c r="F105" s="12"/>
    </row>
    <row r="106" spans="1:6" x14ac:dyDescent="0.35">
      <c r="A106" s="12"/>
      <c r="B106" s="12"/>
      <c r="C106" s="12"/>
      <c r="D106" s="18"/>
      <c r="E106" s="18"/>
      <c r="F106" s="12"/>
    </row>
    <row r="107" spans="1:6" x14ac:dyDescent="0.35">
      <c r="A107" s="12"/>
      <c r="B107" s="12"/>
      <c r="C107" s="12"/>
      <c r="D107" s="18"/>
      <c r="E107" s="18"/>
      <c r="F107" s="12"/>
    </row>
    <row r="108" spans="1:6" x14ac:dyDescent="0.35">
      <c r="A108" s="12"/>
      <c r="B108" s="12"/>
      <c r="C108" s="12"/>
      <c r="D108" s="18"/>
      <c r="E108" s="18"/>
      <c r="F108" s="12"/>
    </row>
    <row r="109" spans="1:6" x14ac:dyDescent="0.35">
      <c r="A109" s="12"/>
      <c r="B109" s="12"/>
      <c r="C109" s="12"/>
      <c r="D109" s="18"/>
      <c r="E109" s="18"/>
      <c r="F109" s="12"/>
    </row>
    <row r="110" spans="1:6" x14ac:dyDescent="0.35">
      <c r="A110" s="12"/>
      <c r="B110" s="12"/>
      <c r="C110" s="12"/>
      <c r="D110" s="18"/>
      <c r="E110" s="18"/>
      <c r="F110" s="12"/>
    </row>
    <row r="111" spans="1:6" x14ac:dyDescent="0.35">
      <c r="A111" s="12"/>
      <c r="B111" s="12"/>
      <c r="C111" s="12"/>
      <c r="D111" s="18"/>
      <c r="E111" s="18"/>
      <c r="F111" s="12"/>
    </row>
    <row r="112" spans="1:6" x14ac:dyDescent="0.35">
      <c r="A112" s="12"/>
      <c r="B112" s="12"/>
      <c r="C112" s="12"/>
      <c r="D112" s="18"/>
      <c r="E112" s="18"/>
      <c r="F112" s="12"/>
    </row>
    <row r="113" spans="1:6" x14ac:dyDescent="0.35">
      <c r="A113" s="12"/>
      <c r="B113" s="12"/>
      <c r="C113" s="12"/>
      <c r="D113" s="18"/>
      <c r="E113" s="18"/>
      <c r="F113" s="12"/>
    </row>
    <row r="114" spans="1:6" x14ac:dyDescent="0.35">
      <c r="A114" s="12"/>
      <c r="B114" s="12"/>
      <c r="C114" s="12"/>
      <c r="D114" s="18"/>
      <c r="E114" s="18"/>
      <c r="F114" s="12"/>
    </row>
    <row r="115" spans="1:6" x14ac:dyDescent="0.35">
      <c r="A115" s="12"/>
      <c r="B115" s="12"/>
      <c r="C115" s="12"/>
      <c r="D115" s="18"/>
      <c r="E115" s="18"/>
      <c r="F115" s="12"/>
    </row>
    <row r="116" spans="1:6" x14ac:dyDescent="0.35">
      <c r="A116" s="12"/>
      <c r="B116" s="12"/>
      <c r="C116" s="12"/>
      <c r="D116" s="18"/>
      <c r="E116" s="18"/>
      <c r="F116" s="12"/>
    </row>
    <row r="117" spans="1:6" x14ac:dyDescent="0.35">
      <c r="A117" s="12"/>
      <c r="B117" s="12"/>
      <c r="C117" s="12"/>
      <c r="D117" s="18"/>
      <c r="E117" s="18"/>
      <c r="F117" s="12"/>
    </row>
    <row r="118" spans="1:6" x14ac:dyDescent="0.35">
      <c r="A118" s="12"/>
      <c r="B118" s="12"/>
      <c r="C118" s="12"/>
      <c r="D118" s="18"/>
      <c r="E118" s="18"/>
      <c r="F118" s="12"/>
    </row>
    <row r="119" spans="1:6" x14ac:dyDescent="0.35">
      <c r="A119" s="12"/>
      <c r="B119" s="12"/>
      <c r="C119" s="12"/>
      <c r="D119" s="18"/>
      <c r="E119" s="18"/>
      <c r="F119" s="12"/>
    </row>
    <row r="120" spans="1:6" x14ac:dyDescent="0.35">
      <c r="A120" s="12"/>
      <c r="B120" s="12"/>
      <c r="C120" s="12"/>
      <c r="D120" s="18"/>
      <c r="E120" s="18"/>
      <c r="F120" s="12"/>
    </row>
    <row r="121" spans="1:6" x14ac:dyDescent="0.35">
      <c r="A121" s="12"/>
      <c r="B121" s="12"/>
      <c r="C121" s="12"/>
      <c r="D121" s="18"/>
      <c r="E121" s="18"/>
      <c r="F121" s="12"/>
    </row>
    <row r="122" spans="1:6" x14ac:dyDescent="0.35">
      <c r="A122" s="12"/>
      <c r="B122" s="12"/>
      <c r="C122" s="12"/>
      <c r="D122" s="18"/>
      <c r="E122" s="18"/>
      <c r="F122" s="12"/>
    </row>
    <row r="123" spans="1:6" x14ac:dyDescent="0.35">
      <c r="A123" s="12"/>
      <c r="B123" s="12"/>
      <c r="C123" s="12"/>
      <c r="D123" s="18"/>
      <c r="E123" s="18"/>
      <c r="F123" s="12"/>
    </row>
    <row r="124" spans="1:6" x14ac:dyDescent="0.35">
      <c r="A124" s="12"/>
      <c r="B124" s="12"/>
      <c r="C124" s="12"/>
      <c r="D124" s="18"/>
      <c r="E124" s="18"/>
      <c r="F124" s="12"/>
    </row>
    <row r="125" spans="1:6" x14ac:dyDescent="0.35">
      <c r="A125" s="12"/>
      <c r="B125" s="12"/>
      <c r="C125" s="12"/>
      <c r="D125" s="18"/>
      <c r="E125" s="18"/>
      <c r="F125" s="12"/>
    </row>
    <row r="126" spans="1:6" x14ac:dyDescent="0.35">
      <c r="A126" s="12"/>
      <c r="B126" s="12"/>
      <c r="C126" s="12"/>
      <c r="D126" s="18"/>
      <c r="E126" s="18"/>
      <c r="F126" s="12"/>
    </row>
    <row r="127" spans="1:6" x14ac:dyDescent="0.35">
      <c r="A127" s="12"/>
      <c r="B127" s="12"/>
      <c r="C127" s="12"/>
      <c r="D127" s="18"/>
      <c r="E127" s="18"/>
      <c r="F127" s="12"/>
    </row>
    <row r="128" spans="1:6" x14ac:dyDescent="0.35">
      <c r="A128" s="12"/>
      <c r="B128" s="12"/>
      <c r="C128" s="12"/>
      <c r="D128" s="18"/>
      <c r="E128" s="18"/>
      <c r="F128" s="12"/>
    </row>
    <row r="129" spans="1:6" x14ac:dyDescent="0.35">
      <c r="A129" s="12"/>
      <c r="B129" s="12"/>
      <c r="C129" s="12"/>
      <c r="D129" s="18"/>
      <c r="E129" s="18"/>
      <c r="F129" s="12"/>
    </row>
    <row r="130" spans="1:6" x14ac:dyDescent="0.35">
      <c r="A130" s="12"/>
      <c r="B130" s="12"/>
      <c r="C130" s="12"/>
      <c r="D130" s="18"/>
      <c r="E130" s="18"/>
      <c r="F130" s="12"/>
    </row>
    <row r="131" spans="1:6" x14ac:dyDescent="0.35">
      <c r="A131" s="12"/>
      <c r="B131" s="12"/>
      <c r="C131" s="12"/>
      <c r="D131" s="18"/>
      <c r="E131" s="18"/>
      <c r="F131" s="12"/>
    </row>
    <row r="132" spans="1:6" x14ac:dyDescent="0.35">
      <c r="A132" s="12"/>
      <c r="B132" s="12"/>
      <c r="C132" s="12"/>
      <c r="D132" s="18"/>
      <c r="E132" s="18"/>
      <c r="F132" s="12"/>
    </row>
    <row r="133" spans="1:6" x14ac:dyDescent="0.35">
      <c r="A133" s="12"/>
      <c r="B133" s="12"/>
      <c r="C133" s="12"/>
      <c r="D133" s="18"/>
      <c r="E133" s="18"/>
      <c r="F133" s="12"/>
    </row>
    <row r="134" spans="1:6" x14ac:dyDescent="0.35">
      <c r="A134" s="12"/>
      <c r="B134" s="12"/>
      <c r="C134" s="12"/>
      <c r="D134" s="18"/>
      <c r="E134" s="18"/>
      <c r="F134" s="12"/>
    </row>
    <row r="135" spans="1:6" x14ac:dyDescent="0.35">
      <c r="A135" s="12"/>
      <c r="B135" s="12"/>
      <c r="C135" s="12"/>
      <c r="D135" s="18"/>
      <c r="E135" s="18"/>
      <c r="F135" s="12"/>
    </row>
    <row r="136" spans="1:6" x14ac:dyDescent="0.35">
      <c r="A136" s="12"/>
      <c r="B136" s="12"/>
      <c r="C136" s="12"/>
      <c r="D136" s="18"/>
      <c r="E136" s="18"/>
      <c r="F136" s="12"/>
    </row>
    <row r="137" spans="1:6" x14ac:dyDescent="0.35">
      <c r="A137" s="12"/>
      <c r="B137" s="12"/>
      <c r="C137" s="12"/>
      <c r="D137" s="18"/>
      <c r="E137" s="18"/>
      <c r="F137" s="12"/>
    </row>
    <row r="138" spans="1:6" x14ac:dyDescent="0.35">
      <c r="A138" s="12"/>
      <c r="B138" s="12"/>
      <c r="C138" s="12"/>
      <c r="D138" s="18"/>
      <c r="E138" s="18"/>
      <c r="F138" s="12"/>
    </row>
    <row r="139" spans="1:6" x14ac:dyDescent="0.35">
      <c r="A139" s="12"/>
      <c r="B139" s="12"/>
      <c r="C139" s="12"/>
      <c r="D139" s="18"/>
      <c r="E139" s="18"/>
      <c r="F139" s="12"/>
    </row>
    <row r="140" spans="1:6" x14ac:dyDescent="0.35">
      <c r="A140" s="12"/>
      <c r="B140" s="12"/>
      <c r="C140" s="12"/>
      <c r="D140" s="18"/>
      <c r="E140" s="18"/>
      <c r="F140" s="12"/>
    </row>
    <row r="141" spans="1:6" x14ac:dyDescent="0.35">
      <c r="A141" s="12"/>
      <c r="B141" s="12"/>
      <c r="C141" s="12"/>
      <c r="D141" s="18"/>
      <c r="E141" s="18"/>
      <c r="F141" s="12"/>
    </row>
    <row r="142" spans="1:6" x14ac:dyDescent="0.35">
      <c r="A142" s="12"/>
      <c r="B142" s="12"/>
      <c r="C142" s="12"/>
      <c r="D142" s="18"/>
      <c r="E142" s="18"/>
      <c r="F142" s="12"/>
    </row>
    <row r="143" spans="1:6" x14ac:dyDescent="0.35">
      <c r="A143" s="12"/>
      <c r="B143" s="12"/>
      <c r="C143" s="12"/>
      <c r="D143" s="18"/>
      <c r="E143" s="18"/>
      <c r="F143" s="12"/>
    </row>
    <row r="144" spans="1:6" x14ac:dyDescent="0.35">
      <c r="A144" s="12"/>
      <c r="B144" s="12"/>
      <c r="C144" s="12"/>
      <c r="D144" s="18"/>
      <c r="E144" s="18"/>
      <c r="F144" s="12"/>
    </row>
    <row r="145" spans="1:6" x14ac:dyDescent="0.35">
      <c r="A145" s="12"/>
      <c r="B145" s="12"/>
      <c r="C145" s="12"/>
      <c r="D145" s="18"/>
      <c r="E145" s="18"/>
      <c r="F145" s="12"/>
    </row>
    <row r="146" spans="1:6" x14ac:dyDescent="0.35">
      <c r="A146" s="12"/>
      <c r="B146" s="12"/>
      <c r="C146" s="12"/>
      <c r="D146" s="18"/>
      <c r="E146" s="18"/>
      <c r="F146" s="12"/>
    </row>
    <row r="147" spans="1:6" x14ac:dyDescent="0.35">
      <c r="A147" s="12"/>
      <c r="B147" s="12"/>
      <c r="C147" s="12"/>
      <c r="D147" s="18"/>
      <c r="E147" s="18"/>
      <c r="F147" s="12"/>
    </row>
    <row r="148" spans="1:6" x14ac:dyDescent="0.35">
      <c r="A148" s="12"/>
      <c r="B148" s="12"/>
      <c r="C148" s="12"/>
      <c r="D148" s="18"/>
      <c r="E148" s="18"/>
      <c r="F148" s="12"/>
    </row>
    <row r="149" spans="1:6" x14ac:dyDescent="0.35">
      <c r="A149" s="12"/>
      <c r="B149" s="12"/>
      <c r="C149" s="12"/>
      <c r="D149" s="18"/>
      <c r="E149" s="18"/>
      <c r="F149" s="12"/>
    </row>
    <row r="150" spans="1:6" x14ac:dyDescent="0.35">
      <c r="A150" s="12"/>
      <c r="B150" s="12"/>
      <c r="C150" s="12"/>
      <c r="D150" s="18"/>
      <c r="E150" s="18"/>
      <c r="F150" s="12"/>
    </row>
    <row r="151" spans="1:6" x14ac:dyDescent="0.35">
      <c r="A151" s="12"/>
      <c r="B151" s="12"/>
      <c r="C151" s="12"/>
      <c r="D151" s="18"/>
      <c r="E151" s="18"/>
      <c r="F151" s="12"/>
    </row>
    <row r="152" spans="1:6" x14ac:dyDescent="0.35">
      <c r="A152" s="12"/>
      <c r="B152" s="12"/>
      <c r="C152" s="12"/>
      <c r="D152" s="18"/>
      <c r="E152" s="18"/>
      <c r="F152" s="12"/>
    </row>
    <row r="153" spans="1:6" x14ac:dyDescent="0.35">
      <c r="A153" s="12"/>
      <c r="B153" s="12"/>
      <c r="C153" s="12"/>
      <c r="D153" s="18"/>
      <c r="E153" s="18"/>
      <c r="F153" s="12"/>
    </row>
    <row r="154" spans="1:6" x14ac:dyDescent="0.35">
      <c r="A154" s="12"/>
      <c r="B154" s="12"/>
      <c r="C154" s="12"/>
      <c r="D154" s="18"/>
      <c r="E154" s="18"/>
      <c r="F154" s="12"/>
    </row>
    <row r="155" spans="1:6" x14ac:dyDescent="0.35">
      <c r="A155" s="12"/>
      <c r="B155" s="12"/>
      <c r="C155" s="12"/>
      <c r="D155" s="18"/>
      <c r="E155" s="18"/>
      <c r="F155" s="12"/>
    </row>
    <row r="156" spans="1:6" x14ac:dyDescent="0.35">
      <c r="A156" s="12"/>
      <c r="B156" s="12"/>
      <c r="C156" s="12"/>
      <c r="D156" s="18"/>
      <c r="E156" s="18"/>
      <c r="F156" s="12"/>
    </row>
    <row r="157" spans="1:6" x14ac:dyDescent="0.35">
      <c r="A157" s="12"/>
      <c r="B157" s="12"/>
      <c r="C157" s="12"/>
      <c r="D157" s="18"/>
      <c r="E157" s="18"/>
      <c r="F157" s="12"/>
    </row>
    <row r="158" spans="1:6" x14ac:dyDescent="0.35">
      <c r="A158" s="12"/>
      <c r="B158" s="12"/>
      <c r="C158" s="12"/>
      <c r="D158" s="18"/>
      <c r="E158" s="18"/>
      <c r="F158" s="12"/>
    </row>
    <row r="159" spans="1:6" x14ac:dyDescent="0.35">
      <c r="A159" s="12"/>
      <c r="B159" s="12"/>
      <c r="C159" s="12"/>
      <c r="D159" s="18"/>
      <c r="E159" s="18"/>
      <c r="F159" s="12"/>
    </row>
    <row r="160" spans="1:6" x14ac:dyDescent="0.35">
      <c r="A160" s="12"/>
      <c r="B160" s="12"/>
      <c r="C160" s="12"/>
      <c r="D160" s="18"/>
      <c r="E160" s="18"/>
      <c r="F160" s="12"/>
    </row>
    <row r="161" spans="1:6" x14ac:dyDescent="0.35">
      <c r="A161" s="12"/>
      <c r="B161" s="12"/>
      <c r="C161" s="12"/>
      <c r="D161" s="18"/>
      <c r="E161" s="18"/>
      <c r="F161" s="12"/>
    </row>
    <row r="162" spans="1:6" x14ac:dyDescent="0.35">
      <c r="A162" s="12"/>
      <c r="B162" s="12"/>
      <c r="C162" s="12"/>
      <c r="D162" s="18"/>
      <c r="E162" s="18"/>
      <c r="F162" s="12"/>
    </row>
    <row r="163" spans="1:6" x14ac:dyDescent="0.35">
      <c r="A163" s="12"/>
      <c r="B163" s="12"/>
      <c r="C163" s="12"/>
      <c r="D163" s="18"/>
      <c r="E163" s="18"/>
      <c r="F163" s="12"/>
    </row>
    <row r="164" spans="1:6" x14ac:dyDescent="0.35">
      <c r="A164" s="12"/>
      <c r="B164" s="12"/>
      <c r="C164" s="12"/>
      <c r="D164" s="18"/>
      <c r="E164" s="18"/>
      <c r="F164" s="12"/>
    </row>
    <row r="165" spans="1:6" x14ac:dyDescent="0.35">
      <c r="A165" s="12"/>
      <c r="B165" s="12"/>
      <c r="C165" s="12"/>
      <c r="D165" s="18"/>
      <c r="E165" s="18"/>
      <c r="F165" s="12"/>
    </row>
    <row r="166" spans="1:6" x14ac:dyDescent="0.35">
      <c r="A166" s="12"/>
      <c r="B166" s="12"/>
      <c r="C166" s="12"/>
      <c r="D166" s="18"/>
      <c r="E166" s="18"/>
      <c r="F166" s="12"/>
    </row>
    <row r="167" spans="1:6" x14ac:dyDescent="0.35">
      <c r="A167" s="12"/>
      <c r="B167" s="12"/>
      <c r="C167" s="12"/>
      <c r="D167" s="18"/>
      <c r="E167" s="18"/>
      <c r="F167" s="12"/>
    </row>
    <row r="168" spans="1:6" x14ac:dyDescent="0.35">
      <c r="A168" s="12"/>
      <c r="B168" s="12"/>
      <c r="C168" s="12"/>
      <c r="D168" s="18"/>
      <c r="E168" s="18"/>
      <c r="F168" s="12"/>
    </row>
    <row r="169" spans="1:6" x14ac:dyDescent="0.35">
      <c r="A169" s="12"/>
      <c r="B169" s="12"/>
      <c r="C169" s="12"/>
      <c r="D169" s="18"/>
      <c r="E169" s="18"/>
      <c r="F169" s="12"/>
    </row>
    <row r="170" spans="1:6" x14ac:dyDescent="0.35">
      <c r="A170" s="12"/>
      <c r="B170" s="12"/>
      <c r="C170" s="12"/>
      <c r="D170" s="18"/>
      <c r="E170" s="18"/>
      <c r="F170" s="12"/>
    </row>
    <row r="171" spans="1:6" x14ac:dyDescent="0.35">
      <c r="A171" s="12"/>
      <c r="B171" s="12"/>
      <c r="C171" s="12"/>
      <c r="D171" s="18"/>
      <c r="E171" s="18"/>
      <c r="F171" s="12"/>
    </row>
    <row r="172" spans="1:6" x14ac:dyDescent="0.35">
      <c r="A172" s="12"/>
      <c r="B172" s="12"/>
      <c r="C172" s="12"/>
      <c r="D172" s="18"/>
      <c r="E172" s="18"/>
      <c r="F172" s="12"/>
    </row>
    <row r="173" spans="1:6" x14ac:dyDescent="0.35">
      <c r="A173" s="12"/>
      <c r="B173" s="12"/>
      <c r="C173" s="12"/>
      <c r="D173" s="18"/>
      <c r="E173" s="18"/>
      <c r="F173" s="12"/>
    </row>
    <row r="174" spans="1:6" x14ac:dyDescent="0.35">
      <c r="A174" s="12"/>
      <c r="B174" s="12"/>
      <c r="C174" s="12"/>
      <c r="D174" s="18"/>
      <c r="E174" s="18"/>
      <c r="F174" s="12"/>
    </row>
    <row r="175" spans="1:6" x14ac:dyDescent="0.35">
      <c r="A175" s="12"/>
      <c r="B175" s="12"/>
      <c r="C175" s="12"/>
      <c r="D175" s="18"/>
      <c r="E175" s="18"/>
      <c r="F175" s="12"/>
    </row>
    <row r="176" spans="1:6" x14ac:dyDescent="0.35">
      <c r="A176" s="12"/>
      <c r="B176" s="12"/>
      <c r="C176" s="12"/>
      <c r="D176" s="18"/>
      <c r="E176" s="18"/>
      <c r="F176" s="12"/>
    </row>
    <row r="177" spans="1:6" x14ac:dyDescent="0.35">
      <c r="A177" s="12"/>
      <c r="B177" s="12"/>
      <c r="C177" s="12"/>
      <c r="D177" s="18"/>
      <c r="E177" s="18"/>
      <c r="F177" s="12"/>
    </row>
    <row r="178" spans="1:6" x14ac:dyDescent="0.35">
      <c r="A178" s="12"/>
      <c r="B178" s="12"/>
      <c r="C178" s="12"/>
      <c r="D178" s="18"/>
      <c r="E178" s="18"/>
      <c r="F178" s="12"/>
    </row>
    <row r="179" spans="1:6" x14ac:dyDescent="0.35">
      <c r="A179" s="12"/>
      <c r="B179" s="12"/>
      <c r="C179" s="12"/>
      <c r="D179" s="18"/>
      <c r="E179" s="18"/>
      <c r="F179" s="12"/>
    </row>
    <row r="180" spans="1:6" x14ac:dyDescent="0.35">
      <c r="A180" s="12"/>
      <c r="B180" s="12"/>
      <c r="C180" s="12"/>
      <c r="D180" s="18"/>
      <c r="E180" s="18"/>
      <c r="F180" s="12"/>
    </row>
    <row r="181" spans="1:6" x14ac:dyDescent="0.35">
      <c r="A181" s="12"/>
      <c r="B181" s="12"/>
      <c r="C181" s="12"/>
      <c r="D181" s="18"/>
      <c r="E181" s="18"/>
      <c r="F181" s="12"/>
    </row>
    <row r="182" spans="1:6" x14ac:dyDescent="0.35">
      <c r="A182" s="12"/>
      <c r="B182" s="12"/>
      <c r="C182" s="12"/>
      <c r="D182" s="18"/>
      <c r="E182" s="18"/>
      <c r="F182" s="12"/>
    </row>
    <row r="183" spans="1:6" x14ac:dyDescent="0.35">
      <c r="A183" s="12"/>
      <c r="B183" s="12"/>
      <c r="C183" s="12"/>
      <c r="D183" s="18"/>
      <c r="E183" s="18"/>
      <c r="F183" s="12"/>
    </row>
    <row r="184" spans="1:6" x14ac:dyDescent="0.35">
      <c r="A184" s="12"/>
      <c r="B184" s="12"/>
      <c r="C184" s="12"/>
      <c r="D184" s="18"/>
      <c r="E184" s="18"/>
      <c r="F184" s="12"/>
    </row>
    <row r="185" spans="1:6" x14ac:dyDescent="0.35">
      <c r="A185" s="12"/>
      <c r="B185" s="12"/>
      <c r="C185" s="12"/>
      <c r="D185" s="18"/>
      <c r="E185" s="18"/>
      <c r="F185" s="12"/>
    </row>
    <row r="186" spans="1:6" x14ac:dyDescent="0.35">
      <c r="A186" s="12"/>
      <c r="B186" s="12"/>
      <c r="C186" s="12"/>
      <c r="D186" s="18"/>
      <c r="E186" s="18"/>
      <c r="F186" s="12"/>
    </row>
    <row r="187" spans="1:6" x14ac:dyDescent="0.35">
      <c r="A187" s="12"/>
      <c r="B187" s="12"/>
      <c r="C187" s="12"/>
      <c r="D187" s="18"/>
      <c r="E187" s="18"/>
      <c r="F187" s="12"/>
    </row>
    <row r="188" spans="1:6" x14ac:dyDescent="0.35">
      <c r="A188" s="12"/>
      <c r="B188" s="12"/>
      <c r="C188" s="12"/>
      <c r="D188" s="18"/>
      <c r="E188" s="18"/>
      <c r="F188" s="12"/>
    </row>
    <row r="189" spans="1:6" x14ac:dyDescent="0.35">
      <c r="A189" s="12"/>
      <c r="B189" s="12"/>
      <c r="C189" s="12"/>
      <c r="D189" s="18"/>
      <c r="E189" s="18"/>
      <c r="F189" s="12"/>
    </row>
    <row r="190" spans="1:6" x14ac:dyDescent="0.35">
      <c r="A190" s="12"/>
      <c r="B190" s="12"/>
      <c r="C190" s="12"/>
      <c r="D190" s="18"/>
      <c r="E190" s="18"/>
      <c r="F190" s="12"/>
    </row>
    <row r="191" spans="1:6" x14ac:dyDescent="0.35">
      <c r="A191" s="12"/>
      <c r="B191" s="12"/>
      <c r="C191" s="12"/>
      <c r="D191" s="18"/>
      <c r="E191" s="18"/>
      <c r="F191" s="12"/>
    </row>
    <row r="192" spans="1:6" x14ac:dyDescent="0.35">
      <c r="A192" s="12"/>
      <c r="B192" s="12"/>
      <c r="C192" s="12"/>
      <c r="D192" s="18"/>
      <c r="E192" s="18"/>
      <c r="F192" s="12"/>
    </row>
    <row r="193" spans="1:6" x14ac:dyDescent="0.35">
      <c r="A193" s="12"/>
      <c r="B193" s="12"/>
      <c r="C193" s="12"/>
      <c r="D193" s="18"/>
      <c r="E193" s="18"/>
      <c r="F193" s="12"/>
    </row>
    <row r="194" spans="1:6" x14ac:dyDescent="0.35">
      <c r="A194" s="12"/>
      <c r="B194" s="12"/>
      <c r="C194" s="12"/>
      <c r="D194" s="18"/>
      <c r="E194" s="18"/>
      <c r="F194" s="12"/>
    </row>
    <row r="195" spans="1:6" x14ac:dyDescent="0.35">
      <c r="A195" s="12"/>
      <c r="B195" s="12"/>
      <c r="C195" s="12"/>
      <c r="D195" s="18"/>
      <c r="E195" s="18"/>
      <c r="F195" s="12"/>
    </row>
    <row r="196" spans="1:6" x14ac:dyDescent="0.35">
      <c r="A196" s="12"/>
      <c r="B196" s="12"/>
      <c r="C196" s="12"/>
      <c r="D196" s="18"/>
      <c r="E196" s="18"/>
      <c r="F196" s="12"/>
    </row>
    <row r="197" spans="1:6" x14ac:dyDescent="0.35">
      <c r="A197" s="12"/>
      <c r="B197" s="12"/>
      <c r="C197" s="12"/>
      <c r="D197" s="18"/>
      <c r="E197" s="18"/>
      <c r="F197" s="12"/>
    </row>
    <row r="198" spans="1:6" x14ac:dyDescent="0.35">
      <c r="A198" s="12"/>
      <c r="B198" s="12"/>
      <c r="C198" s="12"/>
      <c r="D198" s="18"/>
      <c r="E198" s="18"/>
      <c r="F198" s="12"/>
    </row>
    <row r="199" spans="1:6" x14ac:dyDescent="0.35">
      <c r="A199" s="12"/>
      <c r="B199" s="12"/>
      <c r="C199" s="12"/>
      <c r="D199" s="18"/>
      <c r="E199" s="18"/>
      <c r="F199" s="12"/>
    </row>
    <row r="200" spans="1:6" x14ac:dyDescent="0.35">
      <c r="A200" s="12"/>
      <c r="B200" s="12"/>
      <c r="C200" s="12"/>
      <c r="D200" s="18"/>
      <c r="E200" s="18"/>
      <c r="F200" s="12"/>
    </row>
    <row r="201" spans="1:6" x14ac:dyDescent="0.35">
      <c r="A201" s="12"/>
      <c r="B201" s="12"/>
      <c r="C201" s="12"/>
      <c r="D201" s="18"/>
      <c r="E201" s="18"/>
      <c r="F201" s="12"/>
    </row>
    <row r="202" spans="1:6" x14ac:dyDescent="0.35">
      <c r="A202" s="12"/>
      <c r="B202" s="12"/>
      <c r="C202" s="12"/>
      <c r="D202" s="18"/>
      <c r="E202" s="18"/>
      <c r="F202" s="12"/>
    </row>
    <row r="203" spans="1:6" x14ac:dyDescent="0.35">
      <c r="A203" s="12"/>
      <c r="B203" s="12"/>
      <c r="C203" s="12"/>
      <c r="D203" s="18"/>
      <c r="E203" s="18"/>
      <c r="F203" s="12"/>
    </row>
    <row r="204" spans="1:6" x14ac:dyDescent="0.35">
      <c r="A204" s="12"/>
      <c r="B204" s="12"/>
      <c r="C204" s="12"/>
      <c r="D204" s="18"/>
      <c r="E204" s="18"/>
      <c r="F204" s="12"/>
    </row>
    <row r="205" spans="1:6" x14ac:dyDescent="0.35">
      <c r="A205" s="12"/>
      <c r="B205" s="12"/>
      <c r="C205" s="12"/>
      <c r="D205" s="18"/>
      <c r="E205" s="18"/>
      <c r="F205" s="12"/>
    </row>
    <row r="206" spans="1:6" x14ac:dyDescent="0.35">
      <c r="A206" s="12"/>
      <c r="B206" s="12"/>
      <c r="C206" s="12"/>
      <c r="D206" s="18"/>
      <c r="E206" s="18"/>
      <c r="F206" s="12"/>
    </row>
    <row r="207" spans="1:6" x14ac:dyDescent="0.35">
      <c r="A207" s="12"/>
      <c r="B207" s="12"/>
      <c r="C207" s="12"/>
      <c r="D207" s="18"/>
      <c r="E207" s="18"/>
      <c r="F207" s="12"/>
    </row>
    <row r="208" spans="1:6" x14ac:dyDescent="0.35">
      <c r="A208" s="12"/>
      <c r="B208" s="12"/>
      <c r="C208" s="12"/>
      <c r="D208" s="18"/>
      <c r="E208" s="18"/>
      <c r="F208" s="12"/>
    </row>
    <row r="209" spans="1:6" x14ac:dyDescent="0.35">
      <c r="A209" s="12"/>
      <c r="B209" s="12"/>
      <c r="C209" s="12"/>
      <c r="D209" s="18"/>
      <c r="E209" s="18"/>
      <c r="F209" s="12"/>
    </row>
    <row r="210" spans="1:6" x14ac:dyDescent="0.35">
      <c r="A210" s="12"/>
      <c r="B210" s="12"/>
      <c r="C210" s="12"/>
      <c r="D210" s="18"/>
      <c r="E210" s="18"/>
      <c r="F210" s="12"/>
    </row>
    <row r="211" spans="1:6" x14ac:dyDescent="0.35">
      <c r="A211" s="12"/>
      <c r="B211" s="12"/>
      <c r="C211" s="12"/>
      <c r="D211" s="18"/>
      <c r="E211" s="18"/>
      <c r="F211" s="12"/>
    </row>
    <row r="212" spans="1:6" x14ac:dyDescent="0.35">
      <c r="A212" s="12"/>
      <c r="B212" s="12"/>
      <c r="C212" s="12"/>
      <c r="D212" s="18"/>
      <c r="E212" s="18"/>
      <c r="F212" s="12"/>
    </row>
    <row r="213" spans="1:6" x14ac:dyDescent="0.35">
      <c r="A213" s="12"/>
      <c r="B213" s="12"/>
      <c r="C213" s="12"/>
      <c r="D213" s="18"/>
      <c r="E213" s="18"/>
      <c r="F213" s="12"/>
    </row>
    <row r="214" spans="1:6" x14ac:dyDescent="0.35">
      <c r="A214" s="12"/>
      <c r="B214" s="12"/>
      <c r="C214" s="12"/>
      <c r="D214" s="18"/>
      <c r="E214" s="18"/>
      <c r="F214" s="12"/>
    </row>
    <row r="215" spans="1:6" x14ac:dyDescent="0.35">
      <c r="A215" s="12"/>
      <c r="B215" s="12"/>
      <c r="C215" s="12"/>
      <c r="D215" s="18"/>
      <c r="E215" s="18"/>
      <c r="F215" s="12"/>
    </row>
    <row r="216" spans="1:6" x14ac:dyDescent="0.35">
      <c r="A216" s="12"/>
      <c r="B216" s="12"/>
      <c r="C216" s="12"/>
      <c r="D216" s="18"/>
      <c r="E216" s="18"/>
      <c r="F216" s="12"/>
    </row>
    <row r="217" spans="1:6" x14ac:dyDescent="0.35">
      <c r="A217" s="12"/>
      <c r="B217" s="12"/>
      <c r="C217" s="12"/>
      <c r="D217" s="18"/>
      <c r="E217" s="18"/>
      <c r="F217" s="12"/>
    </row>
    <row r="218" spans="1:6" x14ac:dyDescent="0.35">
      <c r="A218" s="12"/>
      <c r="B218" s="12"/>
      <c r="C218" s="12"/>
      <c r="D218" s="18"/>
      <c r="E218" s="18"/>
      <c r="F218" s="12"/>
    </row>
    <row r="219" spans="1:6" x14ac:dyDescent="0.35">
      <c r="A219" s="12"/>
      <c r="B219" s="12"/>
      <c r="C219" s="12"/>
      <c r="D219" s="18"/>
      <c r="E219" s="18"/>
      <c r="F219" s="12"/>
    </row>
    <row r="220" spans="1:6" x14ac:dyDescent="0.35">
      <c r="A220" s="12"/>
      <c r="B220" s="12"/>
      <c r="C220" s="12"/>
      <c r="D220" s="18"/>
      <c r="E220" s="18"/>
      <c r="F220" s="12"/>
    </row>
    <row r="221" spans="1:6" x14ac:dyDescent="0.35">
      <c r="A221" s="12"/>
      <c r="B221" s="12"/>
      <c r="C221" s="12"/>
      <c r="D221" s="18"/>
      <c r="E221" s="18"/>
      <c r="F221" s="12"/>
    </row>
    <row r="222" spans="1:6" x14ac:dyDescent="0.35">
      <c r="A222" s="12"/>
      <c r="B222" s="12"/>
      <c r="C222" s="12"/>
      <c r="D222" s="18"/>
      <c r="E222" s="18"/>
      <c r="F222" s="12"/>
    </row>
    <row r="223" spans="1:6" x14ac:dyDescent="0.35">
      <c r="A223" s="12"/>
      <c r="B223" s="12"/>
      <c r="C223" s="12"/>
      <c r="D223" s="18"/>
      <c r="E223" s="18"/>
      <c r="F223" s="12"/>
    </row>
    <row r="224" spans="1:6" x14ac:dyDescent="0.35">
      <c r="A224" s="12"/>
      <c r="B224" s="12"/>
      <c r="C224" s="12"/>
      <c r="D224" s="18"/>
      <c r="E224" s="18"/>
      <c r="F224" s="12"/>
    </row>
    <row r="225" spans="1:6" x14ac:dyDescent="0.35">
      <c r="A225" s="12"/>
      <c r="B225" s="12"/>
      <c r="C225" s="12"/>
      <c r="D225" s="18"/>
      <c r="E225" s="18"/>
      <c r="F225" s="12"/>
    </row>
    <row r="228" spans="1:6" x14ac:dyDescent="0.35">
      <c r="A228" s="34" t="s">
        <v>1135</v>
      </c>
      <c r="B228" s="34"/>
    </row>
    <row r="229" spans="1:6" x14ac:dyDescent="0.35">
      <c r="A229" s="31" t="s">
        <v>1136</v>
      </c>
      <c r="B229" s="31"/>
    </row>
    <row r="230" spans="1:6" x14ac:dyDescent="0.35">
      <c r="A230" s="31"/>
      <c r="B230" s="31"/>
    </row>
    <row r="231" spans="1:6" x14ac:dyDescent="0.35">
      <c r="A231" s="31"/>
      <c r="B231" s="31"/>
    </row>
    <row r="232" spans="1:6" x14ac:dyDescent="0.35">
      <c r="A232" s="31"/>
      <c r="B232" s="31"/>
    </row>
  </sheetData>
  <mergeCells count="2">
    <mergeCell ref="A228:B228"/>
    <mergeCell ref="A229:B232"/>
  </mergeCells>
  <pageMargins left="0.75" right="0.75" top="1" bottom="1" header="0.511811023622047" footer="0.511811023622047"/>
  <pageSetup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548235"/>
    <pageSetUpPr fitToPage="1"/>
  </sheetPr>
  <dimension ref="A1:I46"/>
  <sheetViews>
    <sheetView showGridLines="0" zoomScaleNormal="100" workbookViewId="0">
      <pane xSplit="2" ySplit="4" topLeftCell="C19" activePane="bottomRight" state="frozen"/>
      <selection pane="topRight" activeCell="C1" sqref="C1"/>
      <selection pane="bottomLeft" activeCell="A5" sqref="A5"/>
      <selection pane="bottomRight" activeCell="C41" sqref="C41"/>
    </sheetView>
  </sheetViews>
  <sheetFormatPr defaultColWidth="8.7265625" defaultRowHeight="14.5" x14ac:dyDescent="0.35"/>
  <cols>
    <col min="1" max="1" width="8" style="2" customWidth="1"/>
    <col min="2" max="2" width="52" style="2" customWidth="1"/>
    <col min="3" max="3" width="34" style="2" customWidth="1"/>
    <col min="4" max="6" width="16" style="2" customWidth="1"/>
    <col min="7" max="7" width="18" style="2" customWidth="1"/>
    <col min="8" max="9" width="14" style="2" customWidth="1"/>
    <col min="10" max="16384" width="8.7265625" style="2"/>
  </cols>
  <sheetData>
    <row r="1" spans="1:9" ht="21" x14ac:dyDescent="0.5">
      <c r="A1" s="1" t="s">
        <v>40</v>
      </c>
    </row>
    <row r="2" spans="1:9" x14ac:dyDescent="0.35">
      <c r="A2" s="3" t="s">
        <v>1133</v>
      </c>
    </row>
    <row r="4" spans="1:9" ht="33.75" customHeight="1" x14ac:dyDescent="0.35">
      <c r="A4" s="9" t="s">
        <v>966</v>
      </c>
      <c r="B4" s="9" t="s">
        <v>967</v>
      </c>
      <c r="C4" s="9" t="s">
        <v>968</v>
      </c>
      <c r="D4" s="9" t="s">
        <v>969</v>
      </c>
      <c r="E4" s="9" t="s">
        <v>970</v>
      </c>
      <c r="F4" s="9" t="s">
        <v>971</v>
      </c>
      <c r="G4" s="9" t="s">
        <v>972</v>
      </c>
      <c r="H4" s="9" t="s">
        <v>973</v>
      </c>
      <c r="I4" s="9" t="s">
        <v>51</v>
      </c>
    </row>
    <row r="5" spans="1:9" x14ac:dyDescent="0.35">
      <c r="A5" s="10">
        <v>1</v>
      </c>
      <c r="B5" s="11" t="s">
        <v>974</v>
      </c>
      <c r="C5" s="12"/>
      <c r="D5" s="17"/>
      <c r="E5" s="17"/>
      <c r="F5" s="17"/>
      <c r="G5" s="18"/>
      <c r="H5" s="14" t="str">
        <f t="shared" ref="H5:H38" si="0">IF(OR(E5="",F5="",D5=""),"",IF(D5="Higher is better",IF(F5&gt;=E5,"Yes","No"),IF(F5&lt;=E5,"Yes","No")))</f>
        <v/>
      </c>
      <c r="I5" s="12"/>
    </row>
    <row r="6" spans="1:9" x14ac:dyDescent="0.35">
      <c r="A6" s="10">
        <v>1</v>
      </c>
      <c r="B6" s="11" t="s">
        <v>975</v>
      </c>
      <c r="C6" s="12"/>
      <c r="D6" s="17"/>
      <c r="E6" s="17"/>
      <c r="F6" s="17"/>
      <c r="G6" s="18"/>
      <c r="H6" s="14" t="str">
        <f t="shared" si="0"/>
        <v/>
      </c>
      <c r="I6" s="12"/>
    </row>
    <row r="7" spans="1:9" x14ac:dyDescent="0.35">
      <c r="A7" s="10">
        <v>1</v>
      </c>
      <c r="B7" s="11" t="s">
        <v>976</v>
      </c>
      <c r="C7" s="12"/>
      <c r="D7" s="17"/>
      <c r="E7" s="17"/>
      <c r="F7" s="17"/>
      <c r="G7" s="18"/>
      <c r="H7" s="14" t="str">
        <f t="shared" si="0"/>
        <v/>
      </c>
      <c r="I7" s="12"/>
    </row>
    <row r="8" spans="1:9" x14ac:dyDescent="0.35">
      <c r="A8" s="10">
        <v>1</v>
      </c>
      <c r="B8" s="11" t="s">
        <v>977</v>
      </c>
      <c r="C8" s="12"/>
      <c r="D8" s="17"/>
      <c r="E8" s="17"/>
      <c r="F8" s="17"/>
      <c r="G8" s="18"/>
      <c r="H8" s="14" t="str">
        <f t="shared" si="0"/>
        <v/>
      </c>
      <c r="I8" s="12"/>
    </row>
    <row r="9" spans="1:9" x14ac:dyDescent="0.35">
      <c r="A9" s="10">
        <v>1</v>
      </c>
      <c r="B9" s="11" t="s">
        <v>978</v>
      </c>
      <c r="C9" s="12"/>
      <c r="D9" s="17"/>
      <c r="E9" s="17"/>
      <c r="F9" s="17"/>
      <c r="G9" s="18"/>
      <c r="H9" s="14" t="str">
        <f t="shared" si="0"/>
        <v/>
      </c>
      <c r="I9" s="12"/>
    </row>
    <row r="10" spans="1:9" x14ac:dyDescent="0.35">
      <c r="A10" s="10">
        <v>1</v>
      </c>
      <c r="B10" s="11" t="s">
        <v>979</v>
      </c>
      <c r="C10" s="12"/>
      <c r="D10" s="17"/>
      <c r="E10" s="17"/>
      <c r="F10" s="17"/>
      <c r="G10" s="18"/>
      <c r="H10" s="14" t="str">
        <f t="shared" si="0"/>
        <v/>
      </c>
      <c r="I10" s="12"/>
    </row>
    <row r="11" spans="1:9" x14ac:dyDescent="0.35">
      <c r="A11" s="10">
        <v>2</v>
      </c>
      <c r="B11" s="11" t="s">
        <v>980</v>
      </c>
      <c r="C11" s="12"/>
      <c r="D11" s="17"/>
      <c r="E11" s="17"/>
      <c r="F11" s="17"/>
      <c r="G11" s="18"/>
      <c r="H11" s="14" t="str">
        <f t="shared" si="0"/>
        <v/>
      </c>
      <c r="I11" s="12"/>
    </row>
    <row r="12" spans="1:9" x14ac:dyDescent="0.35">
      <c r="A12" s="10">
        <v>2</v>
      </c>
      <c r="B12" s="11" t="s">
        <v>981</v>
      </c>
      <c r="C12" s="12"/>
      <c r="D12" s="17"/>
      <c r="E12" s="17"/>
      <c r="F12" s="17"/>
      <c r="G12" s="18"/>
      <c r="H12" s="14" t="str">
        <f t="shared" si="0"/>
        <v/>
      </c>
      <c r="I12" s="12"/>
    </row>
    <row r="13" spans="1:9" x14ac:dyDescent="0.35">
      <c r="A13" s="10">
        <v>2</v>
      </c>
      <c r="B13" s="11" t="s">
        <v>982</v>
      </c>
      <c r="C13" s="12"/>
      <c r="D13" s="17"/>
      <c r="E13" s="17"/>
      <c r="F13" s="17"/>
      <c r="G13" s="18"/>
      <c r="H13" s="14" t="str">
        <f t="shared" si="0"/>
        <v/>
      </c>
      <c r="I13" s="12"/>
    </row>
    <row r="14" spans="1:9" ht="26" x14ac:dyDescent="0.35">
      <c r="A14" s="10">
        <v>2</v>
      </c>
      <c r="B14" s="11" t="s">
        <v>983</v>
      </c>
      <c r="C14" s="12"/>
      <c r="D14" s="17"/>
      <c r="E14" s="17"/>
      <c r="F14" s="17"/>
      <c r="G14" s="18"/>
      <c r="H14" s="14" t="str">
        <f t="shared" si="0"/>
        <v/>
      </c>
      <c r="I14" s="12"/>
    </row>
    <row r="15" spans="1:9" x14ac:dyDescent="0.35">
      <c r="A15" s="10">
        <v>2</v>
      </c>
      <c r="B15" s="11" t="s">
        <v>984</v>
      </c>
      <c r="C15" s="12"/>
      <c r="D15" s="17"/>
      <c r="E15" s="17"/>
      <c r="F15" s="17"/>
      <c r="G15" s="18"/>
      <c r="H15" s="14" t="str">
        <f t="shared" si="0"/>
        <v/>
      </c>
      <c r="I15" s="12"/>
    </row>
    <row r="16" spans="1:9" x14ac:dyDescent="0.35">
      <c r="A16" s="10">
        <v>3</v>
      </c>
      <c r="B16" s="11" t="s">
        <v>985</v>
      </c>
      <c r="C16" s="12"/>
      <c r="D16" s="17"/>
      <c r="E16" s="17"/>
      <c r="F16" s="17"/>
      <c r="G16" s="18"/>
      <c r="H16" s="14" t="str">
        <f t="shared" si="0"/>
        <v/>
      </c>
      <c r="I16" s="12"/>
    </row>
    <row r="17" spans="1:9" x14ac:dyDescent="0.35">
      <c r="A17" s="10">
        <v>3</v>
      </c>
      <c r="B17" s="11" t="s">
        <v>986</v>
      </c>
      <c r="C17" s="12"/>
      <c r="D17" s="17"/>
      <c r="E17" s="17"/>
      <c r="F17" s="17"/>
      <c r="G17" s="18"/>
      <c r="H17" s="14" t="str">
        <f t="shared" si="0"/>
        <v/>
      </c>
      <c r="I17" s="12"/>
    </row>
    <row r="18" spans="1:9" x14ac:dyDescent="0.35">
      <c r="A18" s="10">
        <v>3</v>
      </c>
      <c r="B18" s="11" t="s">
        <v>987</v>
      </c>
      <c r="C18" s="12"/>
      <c r="D18" s="17"/>
      <c r="E18" s="17"/>
      <c r="F18" s="17"/>
      <c r="G18" s="18"/>
      <c r="H18" s="14" t="str">
        <f t="shared" si="0"/>
        <v/>
      </c>
      <c r="I18" s="12"/>
    </row>
    <row r="19" spans="1:9" x14ac:dyDescent="0.35">
      <c r="A19" s="17"/>
      <c r="B19" s="12"/>
      <c r="C19" s="12"/>
      <c r="D19" s="17"/>
      <c r="E19" s="17"/>
      <c r="F19" s="17"/>
      <c r="G19" s="18"/>
      <c r="H19" s="14" t="str">
        <f t="shared" si="0"/>
        <v/>
      </c>
      <c r="I19" s="12"/>
    </row>
    <row r="20" spans="1:9" x14ac:dyDescent="0.35">
      <c r="A20" s="17"/>
      <c r="B20" s="12"/>
      <c r="C20" s="12"/>
      <c r="D20" s="17"/>
      <c r="E20" s="17"/>
      <c r="F20" s="17"/>
      <c r="G20" s="18"/>
      <c r="H20" s="14" t="str">
        <f t="shared" si="0"/>
        <v/>
      </c>
      <c r="I20" s="12"/>
    </row>
    <row r="21" spans="1:9" x14ac:dyDescent="0.35">
      <c r="A21" s="17"/>
      <c r="B21" s="12"/>
      <c r="C21" s="12"/>
      <c r="D21" s="17"/>
      <c r="E21" s="17"/>
      <c r="F21" s="17"/>
      <c r="G21" s="18"/>
      <c r="H21" s="14" t="str">
        <f t="shared" si="0"/>
        <v/>
      </c>
      <c r="I21" s="12"/>
    </row>
    <row r="22" spans="1:9" x14ac:dyDescent="0.35">
      <c r="A22" s="17"/>
      <c r="B22" s="12"/>
      <c r="C22" s="12"/>
      <c r="D22" s="17"/>
      <c r="E22" s="17"/>
      <c r="F22" s="17"/>
      <c r="G22" s="18"/>
      <c r="H22" s="14" t="str">
        <f t="shared" si="0"/>
        <v/>
      </c>
      <c r="I22" s="12"/>
    </row>
    <row r="23" spans="1:9" x14ac:dyDescent="0.35">
      <c r="A23" s="17"/>
      <c r="B23" s="12"/>
      <c r="C23" s="12"/>
      <c r="D23" s="17"/>
      <c r="E23" s="17"/>
      <c r="F23" s="17"/>
      <c r="G23" s="18"/>
      <c r="H23" s="14" t="str">
        <f t="shared" si="0"/>
        <v/>
      </c>
      <c r="I23" s="12"/>
    </row>
    <row r="24" spans="1:9" x14ac:dyDescent="0.35">
      <c r="A24" s="17"/>
      <c r="B24" s="12"/>
      <c r="C24" s="12"/>
      <c r="D24" s="17"/>
      <c r="E24" s="17"/>
      <c r="F24" s="17"/>
      <c r="G24" s="18"/>
      <c r="H24" s="14" t="str">
        <f t="shared" si="0"/>
        <v/>
      </c>
      <c r="I24" s="12"/>
    </row>
    <row r="25" spans="1:9" x14ac:dyDescent="0.35">
      <c r="A25" s="17"/>
      <c r="B25" s="12"/>
      <c r="C25" s="12"/>
      <c r="D25" s="17"/>
      <c r="E25" s="17"/>
      <c r="F25" s="17"/>
      <c r="G25" s="18"/>
      <c r="H25" s="14" t="str">
        <f t="shared" si="0"/>
        <v/>
      </c>
      <c r="I25" s="12"/>
    </row>
    <row r="26" spans="1:9" x14ac:dyDescent="0.35">
      <c r="A26" s="17"/>
      <c r="B26" s="12"/>
      <c r="C26" s="12"/>
      <c r="D26" s="17"/>
      <c r="E26" s="17"/>
      <c r="F26" s="17"/>
      <c r="G26" s="18"/>
      <c r="H26" s="14" t="str">
        <f t="shared" si="0"/>
        <v/>
      </c>
      <c r="I26" s="12"/>
    </row>
    <row r="27" spans="1:9" x14ac:dyDescent="0.35">
      <c r="A27" s="17"/>
      <c r="B27" s="12"/>
      <c r="C27" s="12"/>
      <c r="D27" s="17"/>
      <c r="E27" s="17"/>
      <c r="F27" s="17"/>
      <c r="G27" s="18"/>
      <c r="H27" s="14" t="str">
        <f t="shared" si="0"/>
        <v/>
      </c>
      <c r="I27" s="12"/>
    </row>
    <row r="28" spans="1:9" x14ac:dyDescent="0.35">
      <c r="A28" s="17"/>
      <c r="B28" s="12"/>
      <c r="C28" s="12"/>
      <c r="D28" s="17"/>
      <c r="E28" s="17"/>
      <c r="F28" s="17"/>
      <c r="G28" s="18"/>
      <c r="H28" s="14" t="str">
        <f t="shared" si="0"/>
        <v/>
      </c>
      <c r="I28" s="12"/>
    </row>
    <row r="29" spans="1:9" x14ac:dyDescent="0.35">
      <c r="A29" s="17"/>
      <c r="B29" s="12"/>
      <c r="C29" s="12"/>
      <c r="D29" s="17"/>
      <c r="E29" s="17"/>
      <c r="F29" s="17"/>
      <c r="G29" s="18"/>
      <c r="H29" s="14" t="str">
        <f t="shared" si="0"/>
        <v/>
      </c>
      <c r="I29" s="12"/>
    </row>
    <row r="30" spans="1:9" x14ac:dyDescent="0.35">
      <c r="A30" s="17"/>
      <c r="B30" s="12"/>
      <c r="C30" s="12"/>
      <c r="D30" s="17"/>
      <c r="E30" s="17"/>
      <c r="F30" s="17"/>
      <c r="G30" s="18"/>
      <c r="H30" s="14" t="str">
        <f t="shared" si="0"/>
        <v/>
      </c>
      <c r="I30" s="12"/>
    </row>
    <row r="31" spans="1:9" x14ac:dyDescent="0.35">
      <c r="A31" s="17"/>
      <c r="B31" s="12"/>
      <c r="C31" s="12"/>
      <c r="D31" s="17"/>
      <c r="E31" s="17"/>
      <c r="F31" s="17"/>
      <c r="G31" s="18"/>
      <c r="H31" s="14" t="str">
        <f t="shared" si="0"/>
        <v/>
      </c>
      <c r="I31" s="12"/>
    </row>
    <row r="32" spans="1:9" x14ac:dyDescent="0.35">
      <c r="A32" s="17"/>
      <c r="B32" s="12"/>
      <c r="C32" s="12"/>
      <c r="D32" s="17"/>
      <c r="E32" s="17"/>
      <c r="F32" s="17"/>
      <c r="G32" s="18"/>
      <c r="H32" s="14" t="str">
        <f t="shared" si="0"/>
        <v/>
      </c>
      <c r="I32" s="12"/>
    </row>
    <row r="33" spans="1:9" x14ac:dyDescent="0.35">
      <c r="A33" s="17"/>
      <c r="B33" s="12"/>
      <c r="C33" s="12"/>
      <c r="D33" s="17"/>
      <c r="E33" s="17"/>
      <c r="F33" s="17"/>
      <c r="G33" s="18"/>
      <c r="H33" s="14" t="str">
        <f t="shared" si="0"/>
        <v/>
      </c>
      <c r="I33" s="12"/>
    </row>
    <row r="34" spans="1:9" x14ac:dyDescent="0.35">
      <c r="A34" s="17"/>
      <c r="B34" s="12"/>
      <c r="C34" s="12"/>
      <c r="D34" s="17"/>
      <c r="E34" s="17"/>
      <c r="F34" s="17"/>
      <c r="G34" s="18"/>
      <c r="H34" s="14" t="str">
        <f t="shared" si="0"/>
        <v/>
      </c>
      <c r="I34" s="12"/>
    </row>
    <row r="35" spans="1:9" x14ac:dyDescent="0.35">
      <c r="A35" s="17"/>
      <c r="B35" s="12"/>
      <c r="C35" s="12"/>
      <c r="D35" s="17"/>
      <c r="E35" s="17"/>
      <c r="F35" s="17"/>
      <c r="G35" s="18"/>
      <c r="H35" s="14" t="str">
        <f t="shared" si="0"/>
        <v/>
      </c>
      <c r="I35" s="12"/>
    </row>
    <row r="36" spans="1:9" x14ac:dyDescent="0.35">
      <c r="A36" s="17"/>
      <c r="B36" s="12"/>
      <c r="C36" s="12"/>
      <c r="D36" s="17"/>
      <c r="E36" s="17"/>
      <c r="F36" s="17"/>
      <c r="G36" s="18"/>
      <c r="H36" s="14" t="str">
        <f t="shared" si="0"/>
        <v/>
      </c>
      <c r="I36" s="12"/>
    </row>
    <row r="37" spans="1:9" x14ac:dyDescent="0.35">
      <c r="A37" s="17"/>
      <c r="B37" s="12"/>
      <c r="C37" s="12"/>
      <c r="D37" s="17"/>
      <c r="E37" s="17"/>
      <c r="F37" s="17"/>
      <c r="G37" s="18"/>
      <c r="H37" s="14" t="str">
        <f t="shared" si="0"/>
        <v/>
      </c>
      <c r="I37" s="12"/>
    </row>
    <row r="38" spans="1:9" x14ac:dyDescent="0.35">
      <c r="A38" s="17"/>
      <c r="B38" s="12"/>
      <c r="C38" s="12"/>
      <c r="D38" s="17"/>
      <c r="E38" s="17"/>
      <c r="F38" s="17"/>
      <c r="G38" s="18"/>
      <c r="H38" s="14" t="str">
        <f t="shared" si="0"/>
        <v/>
      </c>
      <c r="I38" s="12"/>
    </row>
    <row r="40" spans="1:9" x14ac:dyDescent="0.35">
      <c r="A40" s="34" t="s">
        <v>1135</v>
      </c>
      <c r="B40" s="34"/>
    </row>
    <row r="41" spans="1:9" ht="409.5" customHeight="1" x14ac:dyDescent="0.35">
      <c r="A41" s="31" t="s">
        <v>1136</v>
      </c>
      <c r="B41" s="31"/>
    </row>
    <row r="42" spans="1:9" x14ac:dyDescent="0.35">
      <c r="A42" s="31"/>
      <c r="B42" s="31"/>
    </row>
    <row r="43" spans="1:9" x14ac:dyDescent="0.35">
      <c r="A43" s="31"/>
      <c r="B43" s="31"/>
    </row>
    <row r="44" spans="1:9" x14ac:dyDescent="0.35">
      <c r="A44" s="31"/>
      <c r="B44" s="31"/>
    </row>
    <row r="45" spans="1:9" x14ac:dyDescent="0.35">
      <c r="A45" s="31"/>
      <c r="B45" s="31"/>
    </row>
    <row r="46" spans="1:9" x14ac:dyDescent="0.35">
      <c r="A46" s="31"/>
      <c r="B46" s="31"/>
    </row>
  </sheetData>
  <mergeCells count="2">
    <mergeCell ref="A40:B40"/>
    <mergeCell ref="A41:B46"/>
  </mergeCells>
  <conditionalFormatting sqref="H5:H38">
    <cfRule type="cellIs" dxfId="1" priority="2" operator="equal">
      <formula>"No"</formula>
    </cfRule>
  </conditionalFormatting>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ErrorMessage="1" errorTitle="Not on the list" error="Pick a value from the list." xr:uid="{00000000-0002-0000-0B00-000000000000}">
          <x14:formula1>
            <xm:f>Lists!$L$5:$L$6</xm:f>
          </x14:formula1>
          <x14:formula2>
            <xm:f>0</xm:f>
          </x14:formula2>
          <xm:sqref>D5:D38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548235"/>
    <pageSetUpPr fitToPage="1"/>
  </sheetPr>
  <dimension ref="A1:J211"/>
  <sheetViews>
    <sheetView showGridLines="0" zoomScaleNormal="100" workbookViewId="0">
      <pane ySplit="4" topLeftCell="A191" activePane="bottomLeft" state="frozen"/>
      <selection pane="bottomLeft" activeCell="C205" sqref="C205"/>
    </sheetView>
  </sheetViews>
  <sheetFormatPr defaultColWidth="8.7265625" defaultRowHeight="14.5" x14ac:dyDescent="0.35"/>
  <cols>
    <col min="1" max="1" width="13" style="2" customWidth="1"/>
    <col min="2" max="2" width="44" style="2" customWidth="1"/>
    <col min="3" max="3" width="28" style="2" customWidth="1"/>
    <col min="4" max="4" width="48" style="2" customWidth="1"/>
    <col min="5" max="5" width="15" style="2" customWidth="1"/>
    <col min="6" max="6" width="13" style="2" customWidth="1"/>
    <col min="7" max="7" width="28" style="2" customWidth="1"/>
    <col min="8" max="8" width="44" style="2" customWidth="1"/>
    <col min="9" max="9" width="22" style="2" customWidth="1"/>
    <col min="10" max="10" width="14" style="2" customWidth="1"/>
    <col min="11" max="16384" width="8.7265625" style="2"/>
  </cols>
  <sheetData>
    <row r="1" spans="1:10" ht="21" x14ac:dyDescent="0.5">
      <c r="A1" s="1" t="s">
        <v>42</v>
      </c>
    </row>
    <row r="2" spans="1:10" x14ac:dyDescent="0.35">
      <c r="A2" s="3" t="s">
        <v>988</v>
      </c>
    </row>
    <row r="4" spans="1:10" ht="33.75" customHeight="1" x14ac:dyDescent="0.35">
      <c r="A4" s="9" t="s">
        <v>989</v>
      </c>
      <c r="B4" s="9" t="s">
        <v>990</v>
      </c>
      <c r="C4" s="9" t="s">
        <v>991</v>
      </c>
      <c r="D4" s="9" t="s">
        <v>992</v>
      </c>
      <c r="E4" s="9" t="s">
        <v>993</v>
      </c>
      <c r="F4" s="9" t="s">
        <v>994</v>
      </c>
      <c r="G4" s="9" t="s">
        <v>995</v>
      </c>
      <c r="H4" s="9" t="s">
        <v>996</v>
      </c>
      <c r="I4" s="9" t="s">
        <v>347</v>
      </c>
      <c r="J4" s="9" t="s">
        <v>997</v>
      </c>
    </row>
    <row r="5" spans="1:10" x14ac:dyDescent="0.35">
      <c r="A5" s="18"/>
      <c r="B5" s="12"/>
      <c r="C5" s="12"/>
      <c r="D5" s="12"/>
      <c r="E5" s="17"/>
      <c r="F5" s="17"/>
      <c r="G5" s="12"/>
      <c r="H5" s="12"/>
      <c r="I5" s="12"/>
      <c r="J5" s="18"/>
    </row>
    <row r="6" spans="1:10" x14ac:dyDescent="0.35">
      <c r="A6" s="18"/>
      <c r="B6" s="12"/>
      <c r="C6" s="12"/>
      <c r="D6" s="12"/>
      <c r="E6" s="17"/>
      <c r="F6" s="17"/>
      <c r="G6" s="12"/>
      <c r="H6" s="12"/>
      <c r="I6" s="12"/>
      <c r="J6" s="18"/>
    </row>
    <row r="7" spans="1:10" x14ac:dyDescent="0.35">
      <c r="A7" s="18"/>
      <c r="B7" s="12"/>
      <c r="C7" s="12"/>
      <c r="D7" s="12"/>
      <c r="E7" s="17"/>
      <c r="F7" s="17"/>
      <c r="G7" s="12"/>
      <c r="H7" s="12"/>
      <c r="I7" s="12"/>
      <c r="J7" s="18"/>
    </row>
    <row r="8" spans="1:10" x14ac:dyDescent="0.35">
      <c r="A8" s="18"/>
      <c r="B8" s="12"/>
      <c r="C8" s="12"/>
      <c r="D8" s="12"/>
      <c r="E8" s="17"/>
      <c r="F8" s="17"/>
      <c r="G8" s="12"/>
      <c r="H8" s="12"/>
      <c r="I8" s="12"/>
      <c r="J8" s="18"/>
    </row>
    <row r="9" spans="1:10" x14ac:dyDescent="0.35">
      <c r="A9" s="18"/>
      <c r="B9" s="12"/>
      <c r="C9" s="12"/>
      <c r="D9" s="12"/>
      <c r="E9" s="17"/>
      <c r="F9" s="17"/>
      <c r="G9" s="12"/>
      <c r="H9" s="12"/>
      <c r="I9" s="12"/>
      <c r="J9" s="18"/>
    </row>
    <row r="10" spans="1:10" x14ac:dyDescent="0.35">
      <c r="A10" s="18"/>
      <c r="B10" s="12"/>
      <c r="C10" s="12"/>
      <c r="D10" s="12"/>
      <c r="E10" s="17"/>
      <c r="F10" s="17"/>
      <c r="G10" s="12"/>
      <c r="H10" s="12"/>
      <c r="I10" s="12"/>
      <c r="J10" s="18"/>
    </row>
    <row r="11" spans="1:10" x14ac:dyDescent="0.35">
      <c r="A11" s="18"/>
      <c r="B11" s="12"/>
      <c r="C11" s="12"/>
      <c r="D11" s="12"/>
      <c r="E11" s="17"/>
      <c r="F11" s="17"/>
      <c r="G11" s="12"/>
      <c r="H11" s="12"/>
      <c r="I11" s="12"/>
      <c r="J11" s="18"/>
    </row>
    <row r="12" spans="1:10" x14ac:dyDescent="0.35">
      <c r="A12" s="18"/>
      <c r="B12" s="12"/>
      <c r="C12" s="12"/>
      <c r="D12" s="12"/>
      <c r="E12" s="17"/>
      <c r="F12" s="17"/>
      <c r="G12" s="12"/>
      <c r="H12" s="12"/>
      <c r="I12" s="12"/>
      <c r="J12" s="18"/>
    </row>
    <row r="13" spans="1:10" x14ac:dyDescent="0.35">
      <c r="A13" s="18"/>
      <c r="B13" s="12"/>
      <c r="C13" s="12"/>
      <c r="D13" s="12"/>
      <c r="E13" s="17"/>
      <c r="F13" s="17"/>
      <c r="G13" s="12"/>
      <c r="H13" s="12"/>
      <c r="I13" s="12"/>
      <c r="J13" s="18"/>
    </row>
    <row r="14" spans="1:10" x14ac:dyDescent="0.35">
      <c r="A14" s="18"/>
      <c r="B14" s="12"/>
      <c r="C14" s="12"/>
      <c r="D14" s="12"/>
      <c r="E14" s="17"/>
      <c r="F14" s="17"/>
      <c r="G14" s="12"/>
      <c r="H14" s="12"/>
      <c r="I14" s="12"/>
      <c r="J14" s="18"/>
    </row>
    <row r="15" spans="1:10" x14ac:dyDescent="0.35">
      <c r="A15" s="18"/>
      <c r="B15" s="12"/>
      <c r="C15" s="12"/>
      <c r="D15" s="12"/>
      <c r="E15" s="17"/>
      <c r="F15" s="17"/>
      <c r="G15" s="12"/>
      <c r="H15" s="12"/>
      <c r="I15" s="12"/>
      <c r="J15" s="18"/>
    </row>
    <row r="16" spans="1:10" x14ac:dyDescent="0.35">
      <c r="A16" s="18"/>
      <c r="B16" s="12"/>
      <c r="C16" s="12"/>
      <c r="D16" s="12"/>
      <c r="E16" s="17"/>
      <c r="F16" s="17"/>
      <c r="G16" s="12"/>
      <c r="H16" s="12"/>
      <c r="I16" s="12"/>
      <c r="J16" s="18"/>
    </row>
    <row r="17" spans="1:10" x14ac:dyDescent="0.35">
      <c r="A17" s="18"/>
      <c r="B17" s="12"/>
      <c r="C17" s="12"/>
      <c r="D17" s="12"/>
      <c r="E17" s="17"/>
      <c r="F17" s="17"/>
      <c r="G17" s="12"/>
      <c r="H17" s="12"/>
      <c r="I17" s="12"/>
      <c r="J17" s="18"/>
    </row>
    <row r="18" spans="1:10" x14ac:dyDescent="0.35">
      <c r="A18" s="18"/>
      <c r="B18" s="12"/>
      <c r="C18" s="12"/>
      <c r="D18" s="12"/>
      <c r="E18" s="17"/>
      <c r="F18" s="17"/>
      <c r="G18" s="12"/>
      <c r="H18" s="12"/>
      <c r="I18" s="12"/>
      <c r="J18" s="18"/>
    </row>
    <row r="19" spans="1:10" x14ac:dyDescent="0.35">
      <c r="A19" s="18"/>
      <c r="B19" s="12"/>
      <c r="C19" s="12"/>
      <c r="D19" s="12"/>
      <c r="E19" s="17"/>
      <c r="F19" s="17"/>
      <c r="G19" s="12"/>
      <c r="H19" s="12"/>
      <c r="I19" s="12"/>
      <c r="J19" s="18"/>
    </row>
    <row r="20" spans="1:10" x14ac:dyDescent="0.35">
      <c r="A20" s="18"/>
      <c r="B20" s="12"/>
      <c r="C20" s="12"/>
      <c r="D20" s="12"/>
      <c r="E20" s="17"/>
      <c r="F20" s="17"/>
      <c r="G20" s="12"/>
      <c r="H20" s="12"/>
      <c r="I20" s="12"/>
      <c r="J20" s="18"/>
    </row>
    <row r="21" spans="1:10" x14ac:dyDescent="0.35">
      <c r="A21" s="18"/>
      <c r="B21" s="12"/>
      <c r="C21" s="12"/>
      <c r="D21" s="12"/>
      <c r="E21" s="17"/>
      <c r="F21" s="17"/>
      <c r="G21" s="12"/>
      <c r="H21" s="12"/>
      <c r="I21" s="12"/>
      <c r="J21" s="18"/>
    </row>
    <row r="22" spans="1:10" x14ac:dyDescent="0.35">
      <c r="A22" s="18"/>
      <c r="B22" s="12"/>
      <c r="C22" s="12"/>
      <c r="D22" s="12"/>
      <c r="E22" s="17"/>
      <c r="F22" s="17"/>
      <c r="G22" s="12"/>
      <c r="H22" s="12"/>
      <c r="I22" s="12"/>
      <c r="J22" s="18"/>
    </row>
    <row r="23" spans="1:10" x14ac:dyDescent="0.35">
      <c r="A23" s="18"/>
      <c r="B23" s="12"/>
      <c r="C23" s="12"/>
      <c r="D23" s="12"/>
      <c r="E23" s="17"/>
      <c r="F23" s="17"/>
      <c r="G23" s="12"/>
      <c r="H23" s="12"/>
      <c r="I23" s="12"/>
      <c r="J23" s="18"/>
    </row>
    <row r="24" spans="1:10" x14ac:dyDescent="0.35">
      <c r="A24" s="18"/>
      <c r="B24" s="12"/>
      <c r="C24" s="12"/>
      <c r="D24" s="12"/>
      <c r="E24" s="17"/>
      <c r="F24" s="17"/>
      <c r="G24" s="12"/>
      <c r="H24" s="12"/>
      <c r="I24" s="12"/>
      <c r="J24" s="18"/>
    </row>
    <row r="25" spans="1:10" x14ac:dyDescent="0.35">
      <c r="A25" s="18"/>
      <c r="B25" s="12"/>
      <c r="C25" s="12"/>
      <c r="D25" s="12"/>
      <c r="E25" s="17"/>
      <c r="F25" s="17"/>
      <c r="G25" s="12"/>
      <c r="H25" s="12"/>
      <c r="I25" s="12"/>
      <c r="J25" s="18"/>
    </row>
    <row r="26" spans="1:10" x14ac:dyDescent="0.35">
      <c r="A26" s="18"/>
      <c r="B26" s="12"/>
      <c r="C26" s="12"/>
      <c r="D26" s="12"/>
      <c r="E26" s="17"/>
      <c r="F26" s="17"/>
      <c r="G26" s="12"/>
      <c r="H26" s="12"/>
      <c r="I26" s="12"/>
      <c r="J26" s="18"/>
    </row>
    <row r="27" spans="1:10" x14ac:dyDescent="0.35">
      <c r="A27" s="18"/>
      <c r="B27" s="12"/>
      <c r="C27" s="12"/>
      <c r="D27" s="12"/>
      <c r="E27" s="17"/>
      <c r="F27" s="17"/>
      <c r="G27" s="12"/>
      <c r="H27" s="12"/>
      <c r="I27" s="12"/>
      <c r="J27" s="18"/>
    </row>
    <row r="28" spans="1:10" x14ac:dyDescent="0.35">
      <c r="A28" s="18"/>
      <c r="B28" s="12"/>
      <c r="C28" s="12"/>
      <c r="D28" s="12"/>
      <c r="E28" s="17"/>
      <c r="F28" s="17"/>
      <c r="G28" s="12"/>
      <c r="H28" s="12"/>
      <c r="I28" s="12"/>
      <c r="J28" s="18"/>
    </row>
    <row r="29" spans="1:10" x14ac:dyDescent="0.35">
      <c r="A29" s="18"/>
      <c r="B29" s="12"/>
      <c r="C29" s="12"/>
      <c r="D29" s="12"/>
      <c r="E29" s="17"/>
      <c r="F29" s="17"/>
      <c r="G29" s="12"/>
      <c r="H29" s="12"/>
      <c r="I29" s="12"/>
      <c r="J29" s="18"/>
    </row>
    <row r="30" spans="1:10" x14ac:dyDescent="0.35">
      <c r="A30" s="18"/>
      <c r="B30" s="12"/>
      <c r="C30" s="12"/>
      <c r="D30" s="12"/>
      <c r="E30" s="17"/>
      <c r="F30" s="17"/>
      <c r="G30" s="12"/>
      <c r="H30" s="12"/>
      <c r="I30" s="12"/>
      <c r="J30" s="18"/>
    </row>
    <row r="31" spans="1:10" x14ac:dyDescent="0.35">
      <c r="A31" s="18"/>
      <c r="B31" s="12"/>
      <c r="C31" s="12"/>
      <c r="D31" s="12"/>
      <c r="E31" s="17"/>
      <c r="F31" s="17"/>
      <c r="G31" s="12"/>
      <c r="H31" s="12"/>
      <c r="I31" s="12"/>
      <c r="J31" s="18"/>
    </row>
    <row r="32" spans="1:10" x14ac:dyDescent="0.35">
      <c r="A32" s="18"/>
      <c r="B32" s="12"/>
      <c r="C32" s="12"/>
      <c r="D32" s="12"/>
      <c r="E32" s="17"/>
      <c r="F32" s="17"/>
      <c r="G32" s="12"/>
      <c r="H32" s="12"/>
      <c r="I32" s="12"/>
      <c r="J32" s="18"/>
    </row>
    <row r="33" spans="1:10" x14ac:dyDescent="0.35">
      <c r="A33" s="18"/>
      <c r="B33" s="12"/>
      <c r="C33" s="12"/>
      <c r="D33" s="12"/>
      <c r="E33" s="17"/>
      <c r="F33" s="17"/>
      <c r="G33" s="12"/>
      <c r="H33" s="12"/>
      <c r="I33" s="12"/>
      <c r="J33" s="18"/>
    </row>
    <row r="34" spans="1:10" x14ac:dyDescent="0.35">
      <c r="A34" s="18"/>
      <c r="B34" s="12"/>
      <c r="C34" s="12"/>
      <c r="D34" s="12"/>
      <c r="E34" s="17"/>
      <c r="F34" s="17"/>
      <c r="G34" s="12"/>
      <c r="H34" s="12"/>
      <c r="I34" s="12"/>
      <c r="J34" s="18"/>
    </row>
    <row r="35" spans="1:10" x14ac:dyDescent="0.35">
      <c r="A35" s="18"/>
      <c r="B35" s="12"/>
      <c r="C35" s="12"/>
      <c r="D35" s="12"/>
      <c r="E35" s="17"/>
      <c r="F35" s="17"/>
      <c r="G35" s="12"/>
      <c r="H35" s="12"/>
      <c r="I35" s="12"/>
      <c r="J35" s="18"/>
    </row>
    <row r="36" spans="1:10" x14ac:dyDescent="0.35">
      <c r="A36" s="18"/>
      <c r="B36" s="12"/>
      <c r="C36" s="12"/>
      <c r="D36" s="12"/>
      <c r="E36" s="17"/>
      <c r="F36" s="17"/>
      <c r="G36" s="12"/>
      <c r="H36" s="12"/>
      <c r="I36" s="12"/>
      <c r="J36" s="18"/>
    </row>
    <row r="37" spans="1:10" x14ac:dyDescent="0.35">
      <c r="A37" s="18"/>
      <c r="B37" s="12"/>
      <c r="C37" s="12"/>
      <c r="D37" s="12"/>
      <c r="E37" s="17"/>
      <c r="F37" s="17"/>
      <c r="G37" s="12"/>
      <c r="H37" s="12"/>
      <c r="I37" s="12"/>
      <c r="J37" s="18"/>
    </row>
    <row r="38" spans="1:10" x14ac:dyDescent="0.35">
      <c r="A38" s="18"/>
      <c r="B38" s="12"/>
      <c r="C38" s="12"/>
      <c r="D38" s="12"/>
      <c r="E38" s="17"/>
      <c r="F38" s="17"/>
      <c r="G38" s="12"/>
      <c r="H38" s="12"/>
      <c r="I38" s="12"/>
      <c r="J38" s="18"/>
    </row>
    <row r="39" spans="1:10" x14ac:dyDescent="0.35">
      <c r="A39" s="18"/>
      <c r="B39" s="12"/>
      <c r="C39" s="12"/>
      <c r="D39" s="12"/>
      <c r="E39" s="17"/>
      <c r="F39" s="17"/>
      <c r="G39" s="12"/>
      <c r="H39" s="12"/>
      <c r="I39" s="12"/>
      <c r="J39" s="18"/>
    </row>
    <row r="40" spans="1:10" x14ac:dyDescent="0.35">
      <c r="A40" s="18"/>
      <c r="B40" s="12"/>
      <c r="C40" s="12"/>
      <c r="D40" s="12"/>
      <c r="E40" s="17"/>
      <c r="F40" s="17"/>
      <c r="G40" s="12"/>
      <c r="H40" s="12"/>
      <c r="I40" s="12"/>
      <c r="J40" s="18"/>
    </row>
    <row r="41" spans="1:10" x14ac:dyDescent="0.35">
      <c r="A41" s="18"/>
      <c r="B41" s="12"/>
      <c r="C41" s="12"/>
      <c r="D41" s="12"/>
      <c r="E41" s="17"/>
      <c r="F41" s="17"/>
      <c r="G41" s="12"/>
      <c r="H41" s="12"/>
      <c r="I41" s="12"/>
      <c r="J41" s="18"/>
    </row>
    <row r="42" spans="1:10" x14ac:dyDescent="0.35">
      <c r="A42" s="18"/>
      <c r="B42" s="12"/>
      <c r="C42" s="12"/>
      <c r="D42" s="12"/>
      <c r="E42" s="17"/>
      <c r="F42" s="17"/>
      <c r="G42" s="12"/>
      <c r="H42" s="12"/>
      <c r="I42" s="12"/>
      <c r="J42" s="18"/>
    </row>
    <row r="43" spans="1:10" x14ac:dyDescent="0.35">
      <c r="A43" s="18"/>
      <c r="B43" s="12"/>
      <c r="C43" s="12"/>
      <c r="D43" s="12"/>
      <c r="E43" s="17"/>
      <c r="F43" s="17"/>
      <c r="G43" s="12"/>
      <c r="H43" s="12"/>
      <c r="I43" s="12"/>
      <c r="J43" s="18"/>
    </row>
    <row r="44" spans="1:10" x14ac:dyDescent="0.35">
      <c r="A44" s="18"/>
      <c r="B44" s="12"/>
      <c r="C44" s="12"/>
      <c r="D44" s="12"/>
      <c r="E44" s="17"/>
      <c r="F44" s="17"/>
      <c r="G44" s="12"/>
      <c r="H44" s="12"/>
      <c r="I44" s="12"/>
      <c r="J44" s="18"/>
    </row>
    <row r="45" spans="1:10" x14ac:dyDescent="0.35">
      <c r="A45" s="18"/>
      <c r="B45" s="12"/>
      <c r="C45" s="12"/>
      <c r="D45" s="12"/>
      <c r="E45" s="17"/>
      <c r="F45" s="17"/>
      <c r="G45" s="12"/>
      <c r="H45" s="12"/>
      <c r="I45" s="12"/>
      <c r="J45" s="18"/>
    </row>
    <row r="46" spans="1:10" x14ac:dyDescent="0.35">
      <c r="A46" s="18"/>
      <c r="B46" s="12"/>
      <c r="C46" s="12"/>
      <c r="D46" s="12"/>
      <c r="E46" s="17"/>
      <c r="F46" s="17"/>
      <c r="G46" s="12"/>
      <c r="H46" s="12"/>
      <c r="I46" s="12"/>
      <c r="J46" s="18"/>
    </row>
    <row r="47" spans="1:10" x14ac:dyDescent="0.35">
      <c r="A47" s="18"/>
      <c r="B47" s="12"/>
      <c r="C47" s="12"/>
      <c r="D47" s="12"/>
      <c r="E47" s="17"/>
      <c r="F47" s="17"/>
      <c r="G47" s="12"/>
      <c r="H47" s="12"/>
      <c r="I47" s="12"/>
      <c r="J47" s="18"/>
    </row>
    <row r="48" spans="1:10" x14ac:dyDescent="0.35">
      <c r="A48" s="18"/>
      <c r="B48" s="12"/>
      <c r="C48" s="12"/>
      <c r="D48" s="12"/>
      <c r="E48" s="17"/>
      <c r="F48" s="17"/>
      <c r="G48" s="12"/>
      <c r="H48" s="12"/>
      <c r="I48" s="12"/>
      <c r="J48" s="18"/>
    </row>
    <row r="49" spans="1:10" x14ac:dyDescent="0.35">
      <c r="A49" s="18"/>
      <c r="B49" s="12"/>
      <c r="C49" s="12"/>
      <c r="D49" s="12"/>
      <c r="E49" s="17"/>
      <c r="F49" s="17"/>
      <c r="G49" s="12"/>
      <c r="H49" s="12"/>
      <c r="I49" s="12"/>
      <c r="J49" s="18"/>
    </row>
    <row r="50" spans="1:10" x14ac:dyDescent="0.35">
      <c r="A50" s="18"/>
      <c r="B50" s="12"/>
      <c r="C50" s="12"/>
      <c r="D50" s="12"/>
      <c r="E50" s="17"/>
      <c r="F50" s="17"/>
      <c r="G50" s="12"/>
      <c r="H50" s="12"/>
      <c r="I50" s="12"/>
      <c r="J50" s="18"/>
    </row>
    <row r="51" spans="1:10" x14ac:dyDescent="0.35">
      <c r="A51" s="18"/>
      <c r="B51" s="12"/>
      <c r="C51" s="12"/>
      <c r="D51" s="12"/>
      <c r="E51" s="17"/>
      <c r="F51" s="17"/>
      <c r="G51" s="12"/>
      <c r="H51" s="12"/>
      <c r="I51" s="12"/>
      <c r="J51" s="18"/>
    </row>
    <row r="52" spans="1:10" x14ac:dyDescent="0.35">
      <c r="A52" s="18"/>
      <c r="B52" s="12"/>
      <c r="C52" s="12"/>
      <c r="D52" s="12"/>
      <c r="E52" s="17"/>
      <c r="F52" s="17"/>
      <c r="G52" s="12"/>
      <c r="H52" s="12"/>
      <c r="I52" s="12"/>
      <c r="J52" s="18"/>
    </row>
    <row r="53" spans="1:10" x14ac:dyDescent="0.35">
      <c r="A53" s="18"/>
      <c r="B53" s="12"/>
      <c r="C53" s="12"/>
      <c r="D53" s="12"/>
      <c r="E53" s="17"/>
      <c r="F53" s="17"/>
      <c r="G53" s="12"/>
      <c r="H53" s="12"/>
      <c r="I53" s="12"/>
      <c r="J53" s="18"/>
    </row>
    <row r="54" spans="1:10" x14ac:dyDescent="0.35">
      <c r="A54" s="18"/>
      <c r="B54" s="12"/>
      <c r="C54" s="12"/>
      <c r="D54" s="12"/>
      <c r="E54" s="17"/>
      <c r="F54" s="17"/>
      <c r="G54" s="12"/>
      <c r="H54" s="12"/>
      <c r="I54" s="12"/>
      <c r="J54" s="18"/>
    </row>
    <row r="55" spans="1:10" x14ac:dyDescent="0.35">
      <c r="A55" s="18"/>
      <c r="B55" s="12"/>
      <c r="C55" s="12"/>
      <c r="D55" s="12"/>
      <c r="E55" s="17"/>
      <c r="F55" s="17"/>
      <c r="G55" s="12"/>
      <c r="H55" s="12"/>
      <c r="I55" s="12"/>
      <c r="J55" s="18"/>
    </row>
    <row r="56" spans="1:10" x14ac:dyDescent="0.35">
      <c r="A56" s="18"/>
      <c r="B56" s="12"/>
      <c r="C56" s="12"/>
      <c r="D56" s="12"/>
      <c r="E56" s="17"/>
      <c r="F56" s="17"/>
      <c r="G56" s="12"/>
      <c r="H56" s="12"/>
      <c r="I56" s="12"/>
      <c r="J56" s="18"/>
    </row>
    <row r="57" spans="1:10" x14ac:dyDescent="0.35">
      <c r="A57" s="18"/>
      <c r="B57" s="12"/>
      <c r="C57" s="12"/>
      <c r="D57" s="12"/>
      <c r="E57" s="17"/>
      <c r="F57" s="17"/>
      <c r="G57" s="12"/>
      <c r="H57" s="12"/>
      <c r="I57" s="12"/>
      <c r="J57" s="18"/>
    </row>
    <row r="58" spans="1:10" x14ac:dyDescent="0.35">
      <c r="A58" s="18"/>
      <c r="B58" s="12"/>
      <c r="C58" s="12"/>
      <c r="D58" s="12"/>
      <c r="E58" s="17"/>
      <c r="F58" s="17"/>
      <c r="G58" s="12"/>
      <c r="H58" s="12"/>
      <c r="I58" s="12"/>
      <c r="J58" s="18"/>
    </row>
    <row r="59" spans="1:10" x14ac:dyDescent="0.35">
      <c r="A59" s="18"/>
      <c r="B59" s="12"/>
      <c r="C59" s="12"/>
      <c r="D59" s="12"/>
      <c r="E59" s="17"/>
      <c r="F59" s="17"/>
      <c r="G59" s="12"/>
      <c r="H59" s="12"/>
      <c r="I59" s="12"/>
      <c r="J59" s="18"/>
    </row>
    <row r="60" spans="1:10" x14ac:dyDescent="0.35">
      <c r="A60" s="18"/>
      <c r="B60" s="12"/>
      <c r="C60" s="12"/>
      <c r="D60" s="12"/>
      <c r="E60" s="17"/>
      <c r="F60" s="17"/>
      <c r="G60" s="12"/>
      <c r="H60" s="12"/>
      <c r="I60" s="12"/>
      <c r="J60" s="18"/>
    </row>
    <row r="61" spans="1:10" x14ac:dyDescent="0.35">
      <c r="A61" s="18"/>
      <c r="B61" s="12"/>
      <c r="C61" s="12"/>
      <c r="D61" s="12"/>
      <c r="E61" s="17"/>
      <c r="F61" s="17"/>
      <c r="G61" s="12"/>
      <c r="H61" s="12"/>
      <c r="I61" s="12"/>
      <c r="J61" s="18"/>
    </row>
    <row r="62" spans="1:10" x14ac:dyDescent="0.35">
      <c r="A62" s="18"/>
      <c r="B62" s="12"/>
      <c r="C62" s="12"/>
      <c r="D62" s="12"/>
      <c r="E62" s="17"/>
      <c r="F62" s="17"/>
      <c r="G62" s="12"/>
      <c r="H62" s="12"/>
      <c r="I62" s="12"/>
      <c r="J62" s="18"/>
    </row>
    <row r="63" spans="1:10" x14ac:dyDescent="0.35">
      <c r="A63" s="18"/>
      <c r="B63" s="12"/>
      <c r="C63" s="12"/>
      <c r="D63" s="12"/>
      <c r="E63" s="17"/>
      <c r="F63" s="17"/>
      <c r="G63" s="12"/>
      <c r="H63" s="12"/>
      <c r="I63" s="12"/>
      <c r="J63" s="18"/>
    </row>
    <row r="64" spans="1:10" x14ac:dyDescent="0.35">
      <c r="A64" s="18"/>
      <c r="B64" s="12"/>
      <c r="C64" s="12"/>
      <c r="D64" s="12"/>
      <c r="E64" s="17"/>
      <c r="F64" s="17"/>
      <c r="G64" s="12"/>
      <c r="H64" s="12"/>
      <c r="I64" s="12"/>
      <c r="J64" s="18"/>
    </row>
    <row r="65" spans="1:10" x14ac:dyDescent="0.35">
      <c r="A65" s="18"/>
      <c r="B65" s="12"/>
      <c r="C65" s="12"/>
      <c r="D65" s="12"/>
      <c r="E65" s="17"/>
      <c r="F65" s="17"/>
      <c r="G65" s="12"/>
      <c r="H65" s="12"/>
      <c r="I65" s="12"/>
      <c r="J65" s="18"/>
    </row>
    <row r="66" spans="1:10" x14ac:dyDescent="0.35">
      <c r="A66" s="18"/>
      <c r="B66" s="12"/>
      <c r="C66" s="12"/>
      <c r="D66" s="12"/>
      <c r="E66" s="17"/>
      <c r="F66" s="17"/>
      <c r="G66" s="12"/>
      <c r="H66" s="12"/>
      <c r="I66" s="12"/>
      <c r="J66" s="18"/>
    </row>
    <row r="67" spans="1:10" x14ac:dyDescent="0.35">
      <c r="A67" s="18"/>
      <c r="B67" s="12"/>
      <c r="C67" s="12"/>
      <c r="D67" s="12"/>
      <c r="E67" s="17"/>
      <c r="F67" s="17"/>
      <c r="G67" s="12"/>
      <c r="H67" s="12"/>
      <c r="I67" s="12"/>
      <c r="J67" s="18"/>
    </row>
    <row r="68" spans="1:10" x14ac:dyDescent="0.35">
      <c r="A68" s="18"/>
      <c r="B68" s="12"/>
      <c r="C68" s="12"/>
      <c r="D68" s="12"/>
      <c r="E68" s="17"/>
      <c r="F68" s="17"/>
      <c r="G68" s="12"/>
      <c r="H68" s="12"/>
      <c r="I68" s="12"/>
      <c r="J68" s="18"/>
    </row>
    <row r="69" spans="1:10" x14ac:dyDescent="0.35">
      <c r="A69" s="18"/>
      <c r="B69" s="12"/>
      <c r="C69" s="12"/>
      <c r="D69" s="12"/>
      <c r="E69" s="17"/>
      <c r="F69" s="17"/>
      <c r="G69" s="12"/>
      <c r="H69" s="12"/>
      <c r="I69" s="12"/>
      <c r="J69" s="18"/>
    </row>
    <row r="70" spans="1:10" x14ac:dyDescent="0.35">
      <c r="A70" s="18"/>
      <c r="B70" s="12"/>
      <c r="C70" s="12"/>
      <c r="D70" s="12"/>
      <c r="E70" s="17"/>
      <c r="F70" s="17"/>
      <c r="G70" s="12"/>
      <c r="H70" s="12"/>
      <c r="I70" s="12"/>
      <c r="J70" s="18"/>
    </row>
    <row r="71" spans="1:10" x14ac:dyDescent="0.35">
      <c r="A71" s="18"/>
      <c r="B71" s="12"/>
      <c r="C71" s="12"/>
      <c r="D71" s="12"/>
      <c r="E71" s="17"/>
      <c r="F71" s="17"/>
      <c r="G71" s="12"/>
      <c r="H71" s="12"/>
      <c r="I71" s="12"/>
      <c r="J71" s="18"/>
    </row>
    <row r="72" spans="1:10" x14ac:dyDescent="0.35">
      <c r="A72" s="18"/>
      <c r="B72" s="12"/>
      <c r="C72" s="12"/>
      <c r="D72" s="12"/>
      <c r="E72" s="17"/>
      <c r="F72" s="17"/>
      <c r="G72" s="12"/>
      <c r="H72" s="12"/>
      <c r="I72" s="12"/>
      <c r="J72" s="18"/>
    </row>
    <row r="73" spans="1:10" x14ac:dyDescent="0.35">
      <c r="A73" s="18"/>
      <c r="B73" s="12"/>
      <c r="C73" s="12"/>
      <c r="D73" s="12"/>
      <c r="E73" s="17"/>
      <c r="F73" s="17"/>
      <c r="G73" s="12"/>
      <c r="H73" s="12"/>
      <c r="I73" s="12"/>
      <c r="J73" s="18"/>
    </row>
    <row r="74" spans="1:10" x14ac:dyDescent="0.35">
      <c r="A74" s="18"/>
      <c r="B74" s="12"/>
      <c r="C74" s="12"/>
      <c r="D74" s="12"/>
      <c r="E74" s="17"/>
      <c r="F74" s="17"/>
      <c r="G74" s="12"/>
      <c r="H74" s="12"/>
      <c r="I74" s="12"/>
      <c r="J74" s="18"/>
    </row>
    <row r="75" spans="1:10" x14ac:dyDescent="0.35">
      <c r="A75" s="18"/>
      <c r="B75" s="12"/>
      <c r="C75" s="12"/>
      <c r="D75" s="12"/>
      <c r="E75" s="17"/>
      <c r="F75" s="17"/>
      <c r="G75" s="12"/>
      <c r="H75" s="12"/>
      <c r="I75" s="12"/>
      <c r="J75" s="18"/>
    </row>
    <row r="76" spans="1:10" x14ac:dyDescent="0.35">
      <c r="A76" s="18"/>
      <c r="B76" s="12"/>
      <c r="C76" s="12"/>
      <c r="D76" s="12"/>
      <c r="E76" s="17"/>
      <c r="F76" s="17"/>
      <c r="G76" s="12"/>
      <c r="H76" s="12"/>
      <c r="I76" s="12"/>
      <c r="J76" s="18"/>
    </row>
    <row r="77" spans="1:10" x14ac:dyDescent="0.35">
      <c r="A77" s="18"/>
      <c r="B77" s="12"/>
      <c r="C77" s="12"/>
      <c r="D77" s="12"/>
      <c r="E77" s="17"/>
      <c r="F77" s="17"/>
      <c r="G77" s="12"/>
      <c r="H77" s="12"/>
      <c r="I77" s="12"/>
      <c r="J77" s="18"/>
    </row>
    <row r="78" spans="1:10" x14ac:dyDescent="0.35">
      <c r="A78" s="18"/>
      <c r="B78" s="12"/>
      <c r="C78" s="12"/>
      <c r="D78" s="12"/>
      <c r="E78" s="17"/>
      <c r="F78" s="17"/>
      <c r="G78" s="12"/>
      <c r="H78" s="12"/>
      <c r="I78" s="12"/>
      <c r="J78" s="18"/>
    </row>
    <row r="79" spans="1:10" x14ac:dyDescent="0.35">
      <c r="A79" s="18"/>
      <c r="B79" s="12"/>
      <c r="C79" s="12"/>
      <c r="D79" s="12"/>
      <c r="E79" s="17"/>
      <c r="F79" s="17"/>
      <c r="G79" s="12"/>
      <c r="H79" s="12"/>
      <c r="I79" s="12"/>
      <c r="J79" s="18"/>
    </row>
    <row r="80" spans="1:10" x14ac:dyDescent="0.35">
      <c r="A80" s="18"/>
      <c r="B80" s="12"/>
      <c r="C80" s="12"/>
      <c r="D80" s="12"/>
      <c r="E80" s="17"/>
      <c r="F80" s="17"/>
      <c r="G80" s="12"/>
      <c r="H80" s="12"/>
      <c r="I80" s="12"/>
      <c r="J80" s="18"/>
    </row>
    <row r="81" spans="1:10" x14ac:dyDescent="0.35">
      <c r="A81" s="18"/>
      <c r="B81" s="12"/>
      <c r="C81" s="12"/>
      <c r="D81" s="12"/>
      <c r="E81" s="17"/>
      <c r="F81" s="17"/>
      <c r="G81" s="12"/>
      <c r="H81" s="12"/>
      <c r="I81" s="12"/>
      <c r="J81" s="18"/>
    </row>
    <row r="82" spans="1:10" x14ac:dyDescent="0.35">
      <c r="A82" s="18"/>
      <c r="B82" s="12"/>
      <c r="C82" s="12"/>
      <c r="D82" s="12"/>
      <c r="E82" s="17"/>
      <c r="F82" s="17"/>
      <c r="G82" s="12"/>
      <c r="H82" s="12"/>
      <c r="I82" s="12"/>
      <c r="J82" s="18"/>
    </row>
    <row r="83" spans="1:10" x14ac:dyDescent="0.35">
      <c r="A83" s="18"/>
      <c r="B83" s="12"/>
      <c r="C83" s="12"/>
      <c r="D83" s="12"/>
      <c r="E83" s="17"/>
      <c r="F83" s="17"/>
      <c r="G83" s="12"/>
      <c r="H83" s="12"/>
      <c r="I83" s="12"/>
      <c r="J83" s="18"/>
    </row>
    <row r="84" spans="1:10" x14ac:dyDescent="0.35">
      <c r="A84" s="18"/>
      <c r="B84" s="12"/>
      <c r="C84" s="12"/>
      <c r="D84" s="12"/>
      <c r="E84" s="17"/>
      <c r="F84" s="17"/>
      <c r="G84" s="12"/>
      <c r="H84" s="12"/>
      <c r="I84" s="12"/>
      <c r="J84" s="18"/>
    </row>
    <row r="85" spans="1:10" x14ac:dyDescent="0.35">
      <c r="A85" s="18"/>
      <c r="B85" s="12"/>
      <c r="C85" s="12"/>
      <c r="D85" s="12"/>
      <c r="E85" s="17"/>
      <c r="F85" s="17"/>
      <c r="G85" s="12"/>
      <c r="H85" s="12"/>
      <c r="I85" s="12"/>
      <c r="J85" s="18"/>
    </row>
    <row r="86" spans="1:10" x14ac:dyDescent="0.35">
      <c r="A86" s="18"/>
      <c r="B86" s="12"/>
      <c r="C86" s="12"/>
      <c r="D86" s="12"/>
      <c r="E86" s="17"/>
      <c r="F86" s="17"/>
      <c r="G86" s="12"/>
      <c r="H86" s="12"/>
      <c r="I86" s="12"/>
      <c r="J86" s="18"/>
    </row>
    <row r="87" spans="1:10" x14ac:dyDescent="0.35">
      <c r="A87" s="18"/>
      <c r="B87" s="12"/>
      <c r="C87" s="12"/>
      <c r="D87" s="12"/>
      <c r="E87" s="17"/>
      <c r="F87" s="17"/>
      <c r="G87" s="12"/>
      <c r="H87" s="12"/>
      <c r="I87" s="12"/>
      <c r="J87" s="18"/>
    </row>
    <row r="88" spans="1:10" x14ac:dyDescent="0.35">
      <c r="A88" s="18"/>
      <c r="B88" s="12"/>
      <c r="C88" s="12"/>
      <c r="D88" s="12"/>
      <c r="E88" s="17"/>
      <c r="F88" s="17"/>
      <c r="G88" s="12"/>
      <c r="H88" s="12"/>
      <c r="I88" s="12"/>
      <c r="J88" s="18"/>
    </row>
    <row r="89" spans="1:10" x14ac:dyDescent="0.35">
      <c r="A89" s="18"/>
      <c r="B89" s="12"/>
      <c r="C89" s="12"/>
      <c r="D89" s="12"/>
      <c r="E89" s="17"/>
      <c r="F89" s="17"/>
      <c r="G89" s="12"/>
      <c r="H89" s="12"/>
      <c r="I89" s="12"/>
      <c r="J89" s="18"/>
    </row>
    <row r="90" spans="1:10" x14ac:dyDescent="0.35">
      <c r="A90" s="18"/>
      <c r="B90" s="12"/>
      <c r="C90" s="12"/>
      <c r="D90" s="12"/>
      <c r="E90" s="17"/>
      <c r="F90" s="17"/>
      <c r="G90" s="12"/>
      <c r="H90" s="12"/>
      <c r="I90" s="12"/>
      <c r="J90" s="18"/>
    </row>
    <row r="91" spans="1:10" x14ac:dyDescent="0.35">
      <c r="A91" s="18"/>
      <c r="B91" s="12"/>
      <c r="C91" s="12"/>
      <c r="D91" s="12"/>
      <c r="E91" s="17"/>
      <c r="F91" s="17"/>
      <c r="G91" s="12"/>
      <c r="H91" s="12"/>
      <c r="I91" s="12"/>
      <c r="J91" s="18"/>
    </row>
    <row r="92" spans="1:10" x14ac:dyDescent="0.35">
      <c r="A92" s="18"/>
      <c r="B92" s="12"/>
      <c r="C92" s="12"/>
      <c r="D92" s="12"/>
      <c r="E92" s="17"/>
      <c r="F92" s="17"/>
      <c r="G92" s="12"/>
      <c r="H92" s="12"/>
      <c r="I92" s="12"/>
      <c r="J92" s="18"/>
    </row>
    <row r="93" spans="1:10" x14ac:dyDescent="0.35">
      <c r="A93" s="18"/>
      <c r="B93" s="12"/>
      <c r="C93" s="12"/>
      <c r="D93" s="12"/>
      <c r="E93" s="17"/>
      <c r="F93" s="17"/>
      <c r="G93" s="12"/>
      <c r="H93" s="12"/>
      <c r="I93" s="12"/>
      <c r="J93" s="18"/>
    </row>
    <row r="94" spans="1:10" x14ac:dyDescent="0.35">
      <c r="A94" s="18"/>
      <c r="B94" s="12"/>
      <c r="C94" s="12"/>
      <c r="D94" s="12"/>
      <c r="E94" s="17"/>
      <c r="F94" s="17"/>
      <c r="G94" s="12"/>
      <c r="H94" s="12"/>
      <c r="I94" s="12"/>
      <c r="J94" s="18"/>
    </row>
    <row r="95" spans="1:10" x14ac:dyDescent="0.35">
      <c r="A95" s="18"/>
      <c r="B95" s="12"/>
      <c r="C95" s="12"/>
      <c r="D95" s="12"/>
      <c r="E95" s="17"/>
      <c r="F95" s="17"/>
      <c r="G95" s="12"/>
      <c r="H95" s="12"/>
      <c r="I95" s="12"/>
      <c r="J95" s="18"/>
    </row>
    <row r="96" spans="1:10" x14ac:dyDescent="0.35">
      <c r="A96" s="18"/>
      <c r="B96" s="12"/>
      <c r="C96" s="12"/>
      <c r="D96" s="12"/>
      <c r="E96" s="17"/>
      <c r="F96" s="17"/>
      <c r="G96" s="12"/>
      <c r="H96" s="12"/>
      <c r="I96" s="12"/>
      <c r="J96" s="18"/>
    </row>
    <row r="97" spans="1:10" x14ac:dyDescent="0.35">
      <c r="A97" s="18"/>
      <c r="B97" s="12"/>
      <c r="C97" s="12"/>
      <c r="D97" s="12"/>
      <c r="E97" s="17"/>
      <c r="F97" s="17"/>
      <c r="G97" s="12"/>
      <c r="H97" s="12"/>
      <c r="I97" s="12"/>
      <c r="J97" s="18"/>
    </row>
    <row r="98" spans="1:10" x14ac:dyDescent="0.35">
      <c r="A98" s="18"/>
      <c r="B98" s="12"/>
      <c r="C98" s="12"/>
      <c r="D98" s="12"/>
      <c r="E98" s="17"/>
      <c r="F98" s="17"/>
      <c r="G98" s="12"/>
      <c r="H98" s="12"/>
      <c r="I98" s="12"/>
      <c r="J98" s="18"/>
    </row>
    <row r="99" spans="1:10" x14ac:dyDescent="0.35">
      <c r="A99" s="18"/>
      <c r="B99" s="12"/>
      <c r="C99" s="12"/>
      <c r="D99" s="12"/>
      <c r="E99" s="17"/>
      <c r="F99" s="17"/>
      <c r="G99" s="12"/>
      <c r="H99" s="12"/>
      <c r="I99" s="12"/>
      <c r="J99" s="18"/>
    </row>
    <row r="100" spans="1:10" x14ac:dyDescent="0.35">
      <c r="A100" s="18"/>
      <c r="B100" s="12"/>
      <c r="C100" s="12"/>
      <c r="D100" s="12"/>
      <c r="E100" s="17"/>
      <c r="F100" s="17"/>
      <c r="G100" s="12"/>
      <c r="H100" s="12"/>
      <c r="I100" s="12"/>
      <c r="J100" s="18"/>
    </row>
    <row r="101" spans="1:10" x14ac:dyDescent="0.35">
      <c r="A101" s="18"/>
      <c r="B101" s="12"/>
      <c r="C101" s="12"/>
      <c r="D101" s="12"/>
      <c r="E101" s="17"/>
      <c r="F101" s="17"/>
      <c r="G101" s="12"/>
      <c r="H101" s="12"/>
      <c r="I101" s="12"/>
      <c r="J101" s="18"/>
    </row>
    <row r="102" spans="1:10" x14ac:dyDescent="0.35">
      <c r="A102" s="18"/>
      <c r="B102" s="12"/>
      <c r="C102" s="12"/>
      <c r="D102" s="12"/>
      <c r="E102" s="17"/>
      <c r="F102" s="17"/>
      <c r="G102" s="12"/>
      <c r="H102" s="12"/>
      <c r="I102" s="12"/>
      <c r="J102" s="18"/>
    </row>
    <row r="103" spans="1:10" x14ac:dyDescent="0.35">
      <c r="A103" s="18"/>
      <c r="B103" s="12"/>
      <c r="C103" s="12"/>
      <c r="D103" s="12"/>
      <c r="E103" s="17"/>
      <c r="F103" s="17"/>
      <c r="G103" s="12"/>
      <c r="H103" s="12"/>
      <c r="I103" s="12"/>
      <c r="J103" s="18"/>
    </row>
    <row r="104" spans="1:10" x14ac:dyDescent="0.35">
      <c r="A104" s="18"/>
      <c r="B104" s="12"/>
      <c r="C104" s="12"/>
      <c r="D104" s="12"/>
      <c r="E104" s="17"/>
      <c r="F104" s="17"/>
      <c r="G104" s="12"/>
      <c r="H104" s="12"/>
      <c r="I104" s="12"/>
      <c r="J104" s="18"/>
    </row>
    <row r="105" spans="1:10" x14ac:dyDescent="0.35">
      <c r="A105" s="18"/>
      <c r="B105" s="12"/>
      <c r="C105" s="12"/>
      <c r="D105" s="12"/>
      <c r="E105" s="17"/>
      <c r="F105" s="17"/>
      <c r="G105" s="12"/>
      <c r="H105" s="12"/>
      <c r="I105" s="12"/>
      <c r="J105" s="18"/>
    </row>
    <row r="106" spans="1:10" x14ac:dyDescent="0.35">
      <c r="A106" s="18"/>
      <c r="B106" s="12"/>
      <c r="C106" s="12"/>
      <c r="D106" s="12"/>
      <c r="E106" s="17"/>
      <c r="F106" s="17"/>
      <c r="G106" s="12"/>
      <c r="H106" s="12"/>
      <c r="I106" s="12"/>
      <c r="J106" s="18"/>
    </row>
    <row r="107" spans="1:10" x14ac:dyDescent="0.35">
      <c r="A107" s="18"/>
      <c r="B107" s="12"/>
      <c r="C107" s="12"/>
      <c r="D107" s="12"/>
      <c r="E107" s="17"/>
      <c r="F107" s="17"/>
      <c r="G107" s="12"/>
      <c r="H107" s="12"/>
      <c r="I107" s="12"/>
      <c r="J107" s="18"/>
    </row>
    <row r="108" spans="1:10" x14ac:dyDescent="0.35">
      <c r="A108" s="18"/>
      <c r="B108" s="12"/>
      <c r="C108" s="12"/>
      <c r="D108" s="12"/>
      <c r="E108" s="17"/>
      <c r="F108" s="17"/>
      <c r="G108" s="12"/>
      <c r="H108" s="12"/>
      <c r="I108" s="12"/>
      <c r="J108" s="18"/>
    </row>
    <row r="109" spans="1:10" x14ac:dyDescent="0.35">
      <c r="A109" s="18"/>
      <c r="B109" s="12"/>
      <c r="C109" s="12"/>
      <c r="D109" s="12"/>
      <c r="E109" s="17"/>
      <c r="F109" s="17"/>
      <c r="G109" s="12"/>
      <c r="H109" s="12"/>
      <c r="I109" s="12"/>
      <c r="J109" s="18"/>
    </row>
    <row r="110" spans="1:10" x14ac:dyDescent="0.35">
      <c r="A110" s="18"/>
      <c r="B110" s="12"/>
      <c r="C110" s="12"/>
      <c r="D110" s="12"/>
      <c r="E110" s="17"/>
      <c r="F110" s="17"/>
      <c r="G110" s="12"/>
      <c r="H110" s="12"/>
      <c r="I110" s="12"/>
      <c r="J110" s="18"/>
    </row>
    <row r="111" spans="1:10" x14ac:dyDescent="0.35">
      <c r="A111" s="18"/>
      <c r="B111" s="12"/>
      <c r="C111" s="12"/>
      <c r="D111" s="12"/>
      <c r="E111" s="17"/>
      <c r="F111" s="17"/>
      <c r="G111" s="12"/>
      <c r="H111" s="12"/>
      <c r="I111" s="12"/>
      <c r="J111" s="18"/>
    </row>
    <row r="112" spans="1:10" x14ac:dyDescent="0.35">
      <c r="A112" s="18"/>
      <c r="B112" s="12"/>
      <c r="C112" s="12"/>
      <c r="D112" s="12"/>
      <c r="E112" s="17"/>
      <c r="F112" s="17"/>
      <c r="G112" s="12"/>
      <c r="H112" s="12"/>
      <c r="I112" s="12"/>
      <c r="J112" s="18"/>
    </row>
    <row r="113" spans="1:10" x14ac:dyDescent="0.35">
      <c r="A113" s="18"/>
      <c r="B113" s="12"/>
      <c r="C113" s="12"/>
      <c r="D113" s="12"/>
      <c r="E113" s="17"/>
      <c r="F113" s="17"/>
      <c r="G113" s="12"/>
      <c r="H113" s="12"/>
      <c r="I113" s="12"/>
      <c r="J113" s="18"/>
    </row>
    <row r="114" spans="1:10" x14ac:dyDescent="0.35">
      <c r="A114" s="18"/>
      <c r="B114" s="12"/>
      <c r="C114" s="12"/>
      <c r="D114" s="12"/>
      <c r="E114" s="17"/>
      <c r="F114" s="17"/>
      <c r="G114" s="12"/>
      <c r="H114" s="12"/>
      <c r="I114" s="12"/>
      <c r="J114" s="18"/>
    </row>
    <row r="115" spans="1:10" x14ac:dyDescent="0.35">
      <c r="A115" s="18"/>
      <c r="B115" s="12"/>
      <c r="C115" s="12"/>
      <c r="D115" s="12"/>
      <c r="E115" s="17"/>
      <c r="F115" s="17"/>
      <c r="G115" s="12"/>
      <c r="H115" s="12"/>
      <c r="I115" s="12"/>
      <c r="J115" s="18"/>
    </row>
    <row r="116" spans="1:10" x14ac:dyDescent="0.35">
      <c r="A116" s="18"/>
      <c r="B116" s="12"/>
      <c r="C116" s="12"/>
      <c r="D116" s="12"/>
      <c r="E116" s="17"/>
      <c r="F116" s="17"/>
      <c r="G116" s="12"/>
      <c r="H116" s="12"/>
      <c r="I116" s="12"/>
      <c r="J116" s="18"/>
    </row>
    <row r="117" spans="1:10" x14ac:dyDescent="0.35">
      <c r="A117" s="18"/>
      <c r="B117" s="12"/>
      <c r="C117" s="12"/>
      <c r="D117" s="12"/>
      <c r="E117" s="17"/>
      <c r="F117" s="17"/>
      <c r="G117" s="12"/>
      <c r="H117" s="12"/>
      <c r="I117" s="12"/>
      <c r="J117" s="18"/>
    </row>
    <row r="118" spans="1:10" x14ac:dyDescent="0.35">
      <c r="A118" s="18"/>
      <c r="B118" s="12"/>
      <c r="C118" s="12"/>
      <c r="D118" s="12"/>
      <c r="E118" s="17"/>
      <c r="F118" s="17"/>
      <c r="G118" s="12"/>
      <c r="H118" s="12"/>
      <c r="I118" s="12"/>
      <c r="J118" s="18"/>
    </row>
    <row r="119" spans="1:10" x14ac:dyDescent="0.35">
      <c r="A119" s="18"/>
      <c r="B119" s="12"/>
      <c r="C119" s="12"/>
      <c r="D119" s="12"/>
      <c r="E119" s="17"/>
      <c r="F119" s="17"/>
      <c r="G119" s="12"/>
      <c r="H119" s="12"/>
      <c r="I119" s="12"/>
      <c r="J119" s="18"/>
    </row>
    <row r="120" spans="1:10" x14ac:dyDescent="0.35">
      <c r="A120" s="18"/>
      <c r="B120" s="12"/>
      <c r="C120" s="12"/>
      <c r="D120" s="12"/>
      <c r="E120" s="17"/>
      <c r="F120" s="17"/>
      <c r="G120" s="12"/>
      <c r="H120" s="12"/>
      <c r="I120" s="12"/>
      <c r="J120" s="18"/>
    </row>
    <row r="121" spans="1:10" x14ac:dyDescent="0.35">
      <c r="A121" s="18"/>
      <c r="B121" s="12"/>
      <c r="C121" s="12"/>
      <c r="D121" s="12"/>
      <c r="E121" s="17"/>
      <c r="F121" s="17"/>
      <c r="G121" s="12"/>
      <c r="H121" s="12"/>
      <c r="I121" s="12"/>
      <c r="J121" s="18"/>
    </row>
    <row r="122" spans="1:10" x14ac:dyDescent="0.35">
      <c r="A122" s="18"/>
      <c r="B122" s="12"/>
      <c r="C122" s="12"/>
      <c r="D122" s="12"/>
      <c r="E122" s="17"/>
      <c r="F122" s="17"/>
      <c r="G122" s="12"/>
      <c r="H122" s="12"/>
      <c r="I122" s="12"/>
      <c r="J122" s="18"/>
    </row>
    <row r="123" spans="1:10" x14ac:dyDescent="0.35">
      <c r="A123" s="18"/>
      <c r="B123" s="12"/>
      <c r="C123" s="12"/>
      <c r="D123" s="12"/>
      <c r="E123" s="17"/>
      <c r="F123" s="17"/>
      <c r="G123" s="12"/>
      <c r="H123" s="12"/>
      <c r="I123" s="12"/>
      <c r="J123" s="18"/>
    </row>
    <row r="124" spans="1:10" x14ac:dyDescent="0.35">
      <c r="A124" s="18"/>
      <c r="B124" s="12"/>
      <c r="C124" s="12"/>
      <c r="D124" s="12"/>
      <c r="E124" s="17"/>
      <c r="F124" s="17"/>
      <c r="G124" s="12"/>
      <c r="H124" s="12"/>
      <c r="I124" s="12"/>
      <c r="J124" s="18"/>
    </row>
    <row r="125" spans="1:10" x14ac:dyDescent="0.35">
      <c r="A125" s="18"/>
      <c r="B125" s="12"/>
      <c r="C125" s="12"/>
      <c r="D125" s="12"/>
      <c r="E125" s="17"/>
      <c r="F125" s="17"/>
      <c r="G125" s="12"/>
      <c r="H125" s="12"/>
      <c r="I125" s="12"/>
      <c r="J125" s="18"/>
    </row>
    <row r="126" spans="1:10" x14ac:dyDescent="0.35">
      <c r="A126" s="18"/>
      <c r="B126" s="12"/>
      <c r="C126" s="12"/>
      <c r="D126" s="12"/>
      <c r="E126" s="17"/>
      <c r="F126" s="17"/>
      <c r="G126" s="12"/>
      <c r="H126" s="12"/>
      <c r="I126" s="12"/>
      <c r="J126" s="18"/>
    </row>
    <row r="127" spans="1:10" x14ac:dyDescent="0.35">
      <c r="A127" s="18"/>
      <c r="B127" s="12"/>
      <c r="C127" s="12"/>
      <c r="D127" s="12"/>
      <c r="E127" s="17"/>
      <c r="F127" s="17"/>
      <c r="G127" s="12"/>
      <c r="H127" s="12"/>
      <c r="I127" s="12"/>
      <c r="J127" s="18"/>
    </row>
    <row r="128" spans="1:10" x14ac:dyDescent="0.35">
      <c r="A128" s="18"/>
      <c r="B128" s="12"/>
      <c r="C128" s="12"/>
      <c r="D128" s="12"/>
      <c r="E128" s="17"/>
      <c r="F128" s="17"/>
      <c r="G128" s="12"/>
      <c r="H128" s="12"/>
      <c r="I128" s="12"/>
      <c r="J128" s="18"/>
    </row>
    <row r="129" spans="1:10" x14ac:dyDescent="0.35">
      <c r="A129" s="18"/>
      <c r="B129" s="12"/>
      <c r="C129" s="12"/>
      <c r="D129" s="12"/>
      <c r="E129" s="17"/>
      <c r="F129" s="17"/>
      <c r="G129" s="12"/>
      <c r="H129" s="12"/>
      <c r="I129" s="12"/>
      <c r="J129" s="18"/>
    </row>
    <row r="130" spans="1:10" x14ac:dyDescent="0.35">
      <c r="A130" s="18"/>
      <c r="B130" s="12"/>
      <c r="C130" s="12"/>
      <c r="D130" s="12"/>
      <c r="E130" s="17"/>
      <c r="F130" s="17"/>
      <c r="G130" s="12"/>
      <c r="H130" s="12"/>
      <c r="I130" s="12"/>
      <c r="J130" s="18"/>
    </row>
    <row r="131" spans="1:10" x14ac:dyDescent="0.35">
      <c r="A131" s="18"/>
      <c r="B131" s="12"/>
      <c r="C131" s="12"/>
      <c r="D131" s="12"/>
      <c r="E131" s="17"/>
      <c r="F131" s="17"/>
      <c r="G131" s="12"/>
      <c r="H131" s="12"/>
      <c r="I131" s="12"/>
      <c r="J131" s="18"/>
    </row>
    <row r="132" spans="1:10" x14ac:dyDescent="0.35">
      <c r="A132" s="18"/>
      <c r="B132" s="12"/>
      <c r="C132" s="12"/>
      <c r="D132" s="12"/>
      <c r="E132" s="17"/>
      <c r="F132" s="17"/>
      <c r="G132" s="12"/>
      <c r="H132" s="12"/>
      <c r="I132" s="12"/>
      <c r="J132" s="18"/>
    </row>
    <row r="133" spans="1:10" x14ac:dyDescent="0.35">
      <c r="A133" s="18"/>
      <c r="B133" s="12"/>
      <c r="C133" s="12"/>
      <c r="D133" s="12"/>
      <c r="E133" s="17"/>
      <c r="F133" s="17"/>
      <c r="G133" s="12"/>
      <c r="H133" s="12"/>
      <c r="I133" s="12"/>
      <c r="J133" s="18"/>
    </row>
    <row r="134" spans="1:10" x14ac:dyDescent="0.35">
      <c r="A134" s="18"/>
      <c r="B134" s="12"/>
      <c r="C134" s="12"/>
      <c r="D134" s="12"/>
      <c r="E134" s="17"/>
      <c r="F134" s="17"/>
      <c r="G134" s="12"/>
      <c r="H134" s="12"/>
      <c r="I134" s="12"/>
      <c r="J134" s="18"/>
    </row>
    <row r="135" spans="1:10" x14ac:dyDescent="0.35">
      <c r="A135" s="18"/>
      <c r="B135" s="12"/>
      <c r="C135" s="12"/>
      <c r="D135" s="12"/>
      <c r="E135" s="17"/>
      <c r="F135" s="17"/>
      <c r="G135" s="12"/>
      <c r="H135" s="12"/>
      <c r="I135" s="12"/>
      <c r="J135" s="18"/>
    </row>
    <row r="136" spans="1:10" x14ac:dyDescent="0.35">
      <c r="A136" s="18"/>
      <c r="B136" s="12"/>
      <c r="C136" s="12"/>
      <c r="D136" s="12"/>
      <c r="E136" s="17"/>
      <c r="F136" s="17"/>
      <c r="G136" s="12"/>
      <c r="H136" s="12"/>
      <c r="I136" s="12"/>
      <c r="J136" s="18"/>
    </row>
    <row r="137" spans="1:10" x14ac:dyDescent="0.35">
      <c r="A137" s="18"/>
      <c r="B137" s="12"/>
      <c r="C137" s="12"/>
      <c r="D137" s="12"/>
      <c r="E137" s="17"/>
      <c r="F137" s="17"/>
      <c r="G137" s="12"/>
      <c r="H137" s="12"/>
      <c r="I137" s="12"/>
      <c r="J137" s="18"/>
    </row>
    <row r="138" spans="1:10" x14ac:dyDescent="0.35">
      <c r="A138" s="18"/>
      <c r="B138" s="12"/>
      <c r="C138" s="12"/>
      <c r="D138" s="12"/>
      <c r="E138" s="17"/>
      <c r="F138" s="17"/>
      <c r="G138" s="12"/>
      <c r="H138" s="12"/>
      <c r="I138" s="12"/>
      <c r="J138" s="18"/>
    </row>
    <row r="139" spans="1:10" x14ac:dyDescent="0.35">
      <c r="A139" s="18"/>
      <c r="B139" s="12"/>
      <c r="C139" s="12"/>
      <c r="D139" s="12"/>
      <c r="E139" s="17"/>
      <c r="F139" s="17"/>
      <c r="G139" s="12"/>
      <c r="H139" s="12"/>
      <c r="I139" s="12"/>
      <c r="J139" s="18"/>
    </row>
    <row r="140" spans="1:10" x14ac:dyDescent="0.35">
      <c r="A140" s="18"/>
      <c r="B140" s="12"/>
      <c r="C140" s="12"/>
      <c r="D140" s="12"/>
      <c r="E140" s="17"/>
      <c r="F140" s="17"/>
      <c r="G140" s="12"/>
      <c r="H140" s="12"/>
      <c r="I140" s="12"/>
      <c r="J140" s="18"/>
    </row>
    <row r="141" spans="1:10" x14ac:dyDescent="0.35">
      <c r="A141" s="18"/>
      <c r="B141" s="12"/>
      <c r="C141" s="12"/>
      <c r="D141" s="12"/>
      <c r="E141" s="17"/>
      <c r="F141" s="17"/>
      <c r="G141" s="12"/>
      <c r="H141" s="12"/>
      <c r="I141" s="12"/>
      <c r="J141" s="18"/>
    </row>
    <row r="142" spans="1:10" x14ac:dyDescent="0.35">
      <c r="A142" s="18"/>
      <c r="B142" s="12"/>
      <c r="C142" s="12"/>
      <c r="D142" s="12"/>
      <c r="E142" s="17"/>
      <c r="F142" s="17"/>
      <c r="G142" s="12"/>
      <c r="H142" s="12"/>
      <c r="I142" s="12"/>
      <c r="J142" s="18"/>
    </row>
    <row r="143" spans="1:10" x14ac:dyDescent="0.35">
      <c r="A143" s="18"/>
      <c r="B143" s="12"/>
      <c r="C143" s="12"/>
      <c r="D143" s="12"/>
      <c r="E143" s="17"/>
      <c r="F143" s="17"/>
      <c r="G143" s="12"/>
      <c r="H143" s="12"/>
      <c r="I143" s="12"/>
      <c r="J143" s="18"/>
    </row>
    <row r="144" spans="1:10" x14ac:dyDescent="0.35">
      <c r="A144" s="18"/>
      <c r="B144" s="12"/>
      <c r="C144" s="12"/>
      <c r="D144" s="12"/>
      <c r="E144" s="17"/>
      <c r="F144" s="17"/>
      <c r="G144" s="12"/>
      <c r="H144" s="12"/>
      <c r="I144" s="12"/>
      <c r="J144" s="18"/>
    </row>
    <row r="145" spans="1:10" x14ac:dyDescent="0.35">
      <c r="A145" s="18"/>
      <c r="B145" s="12"/>
      <c r="C145" s="12"/>
      <c r="D145" s="12"/>
      <c r="E145" s="17"/>
      <c r="F145" s="17"/>
      <c r="G145" s="12"/>
      <c r="H145" s="12"/>
      <c r="I145" s="12"/>
      <c r="J145" s="18"/>
    </row>
    <row r="146" spans="1:10" x14ac:dyDescent="0.35">
      <c r="A146" s="18"/>
      <c r="B146" s="12"/>
      <c r="C146" s="12"/>
      <c r="D146" s="12"/>
      <c r="E146" s="17"/>
      <c r="F146" s="17"/>
      <c r="G146" s="12"/>
      <c r="H146" s="12"/>
      <c r="I146" s="12"/>
      <c r="J146" s="18"/>
    </row>
    <row r="147" spans="1:10" x14ac:dyDescent="0.35">
      <c r="A147" s="18"/>
      <c r="B147" s="12"/>
      <c r="C147" s="12"/>
      <c r="D147" s="12"/>
      <c r="E147" s="17"/>
      <c r="F147" s="17"/>
      <c r="G147" s="12"/>
      <c r="H147" s="12"/>
      <c r="I147" s="12"/>
      <c r="J147" s="18"/>
    </row>
    <row r="148" spans="1:10" x14ac:dyDescent="0.35">
      <c r="A148" s="18"/>
      <c r="B148" s="12"/>
      <c r="C148" s="12"/>
      <c r="D148" s="12"/>
      <c r="E148" s="17"/>
      <c r="F148" s="17"/>
      <c r="G148" s="12"/>
      <c r="H148" s="12"/>
      <c r="I148" s="12"/>
      <c r="J148" s="18"/>
    </row>
    <row r="149" spans="1:10" x14ac:dyDescent="0.35">
      <c r="A149" s="18"/>
      <c r="B149" s="12"/>
      <c r="C149" s="12"/>
      <c r="D149" s="12"/>
      <c r="E149" s="17"/>
      <c r="F149" s="17"/>
      <c r="G149" s="12"/>
      <c r="H149" s="12"/>
      <c r="I149" s="12"/>
      <c r="J149" s="18"/>
    </row>
    <row r="150" spans="1:10" x14ac:dyDescent="0.35">
      <c r="A150" s="18"/>
      <c r="B150" s="12"/>
      <c r="C150" s="12"/>
      <c r="D150" s="12"/>
      <c r="E150" s="17"/>
      <c r="F150" s="17"/>
      <c r="G150" s="12"/>
      <c r="H150" s="12"/>
      <c r="I150" s="12"/>
      <c r="J150" s="18"/>
    </row>
    <row r="151" spans="1:10" x14ac:dyDescent="0.35">
      <c r="A151" s="18"/>
      <c r="B151" s="12"/>
      <c r="C151" s="12"/>
      <c r="D151" s="12"/>
      <c r="E151" s="17"/>
      <c r="F151" s="17"/>
      <c r="G151" s="12"/>
      <c r="H151" s="12"/>
      <c r="I151" s="12"/>
      <c r="J151" s="18"/>
    </row>
    <row r="152" spans="1:10" x14ac:dyDescent="0.35">
      <c r="A152" s="18"/>
      <c r="B152" s="12"/>
      <c r="C152" s="12"/>
      <c r="D152" s="12"/>
      <c r="E152" s="17"/>
      <c r="F152" s="17"/>
      <c r="G152" s="12"/>
      <c r="H152" s="12"/>
      <c r="I152" s="12"/>
      <c r="J152" s="18"/>
    </row>
    <row r="153" spans="1:10" x14ac:dyDescent="0.35">
      <c r="A153" s="18"/>
      <c r="B153" s="12"/>
      <c r="C153" s="12"/>
      <c r="D153" s="12"/>
      <c r="E153" s="17"/>
      <c r="F153" s="17"/>
      <c r="G153" s="12"/>
      <c r="H153" s="12"/>
      <c r="I153" s="12"/>
      <c r="J153" s="18"/>
    </row>
    <row r="154" spans="1:10" x14ac:dyDescent="0.35">
      <c r="A154" s="18"/>
      <c r="B154" s="12"/>
      <c r="C154" s="12"/>
      <c r="D154" s="12"/>
      <c r="E154" s="17"/>
      <c r="F154" s="17"/>
      <c r="G154" s="12"/>
      <c r="H154" s="12"/>
      <c r="I154" s="12"/>
      <c r="J154" s="18"/>
    </row>
    <row r="155" spans="1:10" x14ac:dyDescent="0.35">
      <c r="A155" s="18"/>
      <c r="B155" s="12"/>
      <c r="C155" s="12"/>
      <c r="D155" s="12"/>
      <c r="E155" s="17"/>
      <c r="F155" s="17"/>
      <c r="G155" s="12"/>
      <c r="H155" s="12"/>
      <c r="I155" s="12"/>
      <c r="J155" s="18"/>
    </row>
    <row r="156" spans="1:10" x14ac:dyDescent="0.35">
      <c r="A156" s="18"/>
      <c r="B156" s="12"/>
      <c r="C156" s="12"/>
      <c r="D156" s="12"/>
      <c r="E156" s="17"/>
      <c r="F156" s="17"/>
      <c r="G156" s="12"/>
      <c r="H156" s="12"/>
      <c r="I156" s="12"/>
      <c r="J156" s="18"/>
    </row>
    <row r="157" spans="1:10" x14ac:dyDescent="0.35">
      <c r="A157" s="18"/>
      <c r="B157" s="12"/>
      <c r="C157" s="12"/>
      <c r="D157" s="12"/>
      <c r="E157" s="17"/>
      <c r="F157" s="17"/>
      <c r="G157" s="12"/>
      <c r="H157" s="12"/>
      <c r="I157" s="12"/>
      <c r="J157" s="18"/>
    </row>
    <row r="158" spans="1:10" x14ac:dyDescent="0.35">
      <c r="A158" s="18"/>
      <c r="B158" s="12"/>
      <c r="C158" s="12"/>
      <c r="D158" s="12"/>
      <c r="E158" s="17"/>
      <c r="F158" s="17"/>
      <c r="G158" s="12"/>
      <c r="H158" s="12"/>
      <c r="I158" s="12"/>
      <c r="J158" s="18"/>
    </row>
    <row r="159" spans="1:10" x14ac:dyDescent="0.35">
      <c r="A159" s="18"/>
      <c r="B159" s="12"/>
      <c r="C159" s="12"/>
      <c r="D159" s="12"/>
      <c r="E159" s="17"/>
      <c r="F159" s="17"/>
      <c r="G159" s="12"/>
      <c r="H159" s="12"/>
      <c r="I159" s="12"/>
      <c r="J159" s="18"/>
    </row>
    <row r="160" spans="1:10" x14ac:dyDescent="0.35">
      <c r="A160" s="18"/>
      <c r="B160" s="12"/>
      <c r="C160" s="12"/>
      <c r="D160" s="12"/>
      <c r="E160" s="17"/>
      <c r="F160" s="17"/>
      <c r="G160" s="12"/>
      <c r="H160" s="12"/>
      <c r="I160" s="12"/>
      <c r="J160" s="18"/>
    </row>
    <row r="161" spans="1:10" x14ac:dyDescent="0.35">
      <c r="A161" s="18"/>
      <c r="B161" s="12"/>
      <c r="C161" s="12"/>
      <c r="D161" s="12"/>
      <c r="E161" s="17"/>
      <c r="F161" s="17"/>
      <c r="G161" s="12"/>
      <c r="H161" s="12"/>
      <c r="I161" s="12"/>
      <c r="J161" s="18"/>
    </row>
    <row r="162" spans="1:10" x14ac:dyDescent="0.35">
      <c r="A162" s="18"/>
      <c r="B162" s="12"/>
      <c r="C162" s="12"/>
      <c r="D162" s="12"/>
      <c r="E162" s="17"/>
      <c r="F162" s="17"/>
      <c r="G162" s="12"/>
      <c r="H162" s="12"/>
      <c r="I162" s="12"/>
      <c r="J162" s="18"/>
    </row>
    <row r="163" spans="1:10" x14ac:dyDescent="0.35">
      <c r="A163" s="18"/>
      <c r="B163" s="12"/>
      <c r="C163" s="12"/>
      <c r="D163" s="12"/>
      <c r="E163" s="17"/>
      <c r="F163" s="17"/>
      <c r="G163" s="12"/>
      <c r="H163" s="12"/>
      <c r="I163" s="12"/>
      <c r="J163" s="18"/>
    </row>
    <row r="164" spans="1:10" x14ac:dyDescent="0.35">
      <c r="A164" s="18"/>
      <c r="B164" s="12"/>
      <c r="C164" s="12"/>
      <c r="D164" s="12"/>
      <c r="E164" s="17"/>
      <c r="F164" s="17"/>
      <c r="G164" s="12"/>
      <c r="H164" s="12"/>
      <c r="I164" s="12"/>
      <c r="J164" s="18"/>
    </row>
    <row r="165" spans="1:10" x14ac:dyDescent="0.35">
      <c r="A165" s="18"/>
      <c r="B165" s="12"/>
      <c r="C165" s="12"/>
      <c r="D165" s="12"/>
      <c r="E165" s="17"/>
      <c r="F165" s="17"/>
      <c r="G165" s="12"/>
      <c r="H165" s="12"/>
      <c r="I165" s="12"/>
      <c r="J165" s="18"/>
    </row>
    <row r="166" spans="1:10" x14ac:dyDescent="0.35">
      <c r="A166" s="18"/>
      <c r="B166" s="12"/>
      <c r="C166" s="12"/>
      <c r="D166" s="12"/>
      <c r="E166" s="17"/>
      <c r="F166" s="17"/>
      <c r="G166" s="12"/>
      <c r="H166" s="12"/>
      <c r="I166" s="12"/>
      <c r="J166" s="18"/>
    </row>
    <row r="167" spans="1:10" x14ac:dyDescent="0.35">
      <c r="A167" s="18"/>
      <c r="B167" s="12"/>
      <c r="C167" s="12"/>
      <c r="D167" s="12"/>
      <c r="E167" s="17"/>
      <c r="F167" s="17"/>
      <c r="G167" s="12"/>
      <c r="H167" s="12"/>
      <c r="I167" s="12"/>
      <c r="J167" s="18"/>
    </row>
    <row r="168" spans="1:10" x14ac:dyDescent="0.35">
      <c r="A168" s="18"/>
      <c r="B168" s="12"/>
      <c r="C168" s="12"/>
      <c r="D168" s="12"/>
      <c r="E168" s="17"/>
      <c r="F168" s="17"/>
      <c r="G168" s="12"/>
      <c r="H168" s="12"/>
      <c r="I168" s="12"/>
      <c r="J168" s="18"/>
    </row>
    <row r="169" spans="1:10" x14ac:dyDescent="0.35">
      <c r="A169" s="18"/>
      <c r="B169" s="12"/>
      <c r="C169" s="12"/>
      <c r="D169" s="12"/>
      <c r="E169" s="17"/>
      <c r="F169" s="17"/>
      <c r="G169" s="12"/>
      <c r="H169" s="12"/>
      <c r="I169" s="12"/>
      <c r="J169" s="18"/>
    </row>
    <row r="170" spans="1:10" x14ac:dyDescent="0.35">
      <c r="A170" s="18"/>
      <c r="B170" s="12"/>
      <c r="C170" s="12"/>
      <c r="D170" s="12"/>
      <c r="E170" s="17"/>
      <c r="F170" s="17"/>
      <c r="G170" s="12"/>
      <c r="H170" s="12"/>
      <c r="I170" s="12"/>
      <c r="J170" s="18"/>
    </row>
    <row r="171" spans="1:10" x14ac:dyDescent="0.35">
      <c r="A171" s="18"/>
      <c r="B171" s="12"/>
      <c r="C171" s="12"/>
      <c r="D171" s="12"/>
      <c r="E171" s="17"/>
      <c r="F171" s="17"/>
      <c r="G171" s="12"/>
      <c r="H171" s="12"/>
      <c r="I171" s="12"/>
      <c r="J171" s="18"/>
    </row>
    <row r="172" spans="1:10" x14ac:dyDescent="0.35">
      <c r="A172" s="18"/>
      <c r="B172" s="12"/>
      <c r="C172" s="12"/>
      <c r="D172" s="12"/>
      <c r="E172" s="17"/>
      <c r="F172" s="17"/>
      <c r="G172" s="12"/>
      <c r="H172" s="12"/>
      <c r="I172" s="12"/>
      <c r="J172" s="18"/>
    </row>
    <row r="173" spans="1:10" x14ac:dyDescent="0.35">
      <c r="A173" s="18"/>
      <c r="B173" s="12"/>
      <c r="C173" s="12"/>
      <c r="D173" s="12"/>
      <c r="E173" s="17"/>
      <c r="F173" s="17"/>
      <c r="G173" s="12"/>
      <c r="H173" s="12"/>
      <c r="I173" s="12"/>
      <c r="J173" s="18"/>
    </row>
    <row r="174" spans="1:10" x14ac:dyDescent="0.35">
      <c r="A174" s="18"/>
      <c r="B174" s="12"/>
      <c r="C174" s="12"/>
      <c r="D174" s="12"/>
      <c r="E174" s="17"/>
      <c r="F174" s="17"/>
      <c r="G174" s="12"/>
      <c r="H174" s="12"/>
      <c r="I174" s="12"/>
      <c r="J174" s="18"/>
    </row>
    <row r="175" spans="1:10" x14ac:dyDescent="0.35">
      <c r="A175" s="18"/>
      <c r="B175" s="12"/>
      <c r="C175" s="12"/>
      <c r="D175" s="12"/>
      <c r="E175" s="17"/>
      <c r="F175" s="17"/>
      <c r="G175" s="12"/>
      <c r="H175" s="12"/>
      <c r="I175" s="12"/>
      <c r="J175" s="18"/>
    </row>
    <row r="176" spans="1:10" x14ac:dyDescent="0.35">
      <c r="A176" s="18"/>
      <c r="B176" s="12"/>
      <c r="C176" s="12"/>
      <c r="D176" s="12"/>
      <c r="E176" s="17"/>
      <c r="F176" s="17"/>
      <c r="G176" s="12"/>
      <c r="H176" s="12"/>
      <c r="I176" s="12"/>
      <c r="J176" s="18"/>
    </row>
    <row r="177" spans="1:10" x14ac:dyDescent="0.35">
      <c r="A177" s="18"/>
      <c r="B177" s="12"/>
      <c r="C177" s="12"/>
      <c r="D177" s="12"/>
      <c r="E177" s="17"/>
      <c r="F177" s="17"/>
      <c r="G177" s="12"/>
      <c r="H177" s="12"/>
      <c r="I177" s="12"/>
      <c r="J177" s="18"/>
    </row>
    <row r="178" spans="1:10" x14ac:dyDescent="0.35">
      <c r="A178" s="18"/>
      <c r="B178" s="12"/>
      <c r="C178" s="12"/>
      <c r="D178" s="12"/>
      <c r="E178" s="17"/>
      <c r="F178" s="17"/>
      <c r="G178" s="12"/>
      <c r="H178" s="12"/>
      <c r="I178" s="12"/>
      <c r="J178" s="18"/>
    </row>
    <row r="179" spans="1:10" x14ac:dyDescent="0.35">
      <c r="A179" s="18"/>
      <c r="B179" s="12"/>
      <c r="C179" s="12"/>
      <c r="D179" s="12"/>
      <c r="E179" s="17"/>
      <c r="F179" s="17"/>
      <c r="G179" s="12"/>
      <c r="H179" s="12"/>
      <c r="I179" s="12"/>
      <c r="J179" s="18"/>
    </row>
    <row r="180" spans="1:10" x14ac:dyDescent="0.35">
      <c r="A180" s="18"/>
      <c r="B180" s="12"/>
      <c r="C180" s="12"/>
      <c r="D180" s="12"/>
      <c r="E180" s="17"/>
      <c r="F180" s="17"/>
      <c r="G180" s="12"/>
      <c r="H180" s="12"/>
      <c r="I180" s="12"/>
      <c r="J180" s="18"/>
    </row>
    <row r="181" spans="1:10" x14ac:dyDescent="0.35">
      <c r="A181" s="18"/>
      <c r="B181" s="12"/>
      <c r="C181" s="12"/>
      <c r="D181" s="12"/>
      <c r="E181" s="17"/>
      <c r="F181" s="17"/>
      <c r="G181" s="12"/>
      <c r="H181" s="12"/>
      <c r="I181" s="12"/>
      <c r="J181" s="18"/>
    </row>
    <row r="182" spans="1:10" x14ac:dyDescent="0.35">
      <c r="A182" s="18"/>
      <c r="B182" s="12"/>
      <c r="C182" s="12"/>
      <c r="D182" s="12"/>
      <c r="E182" s="17"/>
      <c r="F182" s="17"/>
      <c r="G182" s="12"/>
      <c r="H182" s="12"/>
      <c r="I182" s="12"/>
      <c r="J182" s="18"/>
    </row>
    <row r="183" spans="1:10" x14ac:dyDescent="0.35">
      <c r="A183" s="18"/>
      <c r="B183" s="12"/>
      <c r="C183" s="12"/>
      <c r="D183" s="12"/>
      <c r="E183" s="17"/>
      <c r="F183" s="17"/>
      <c r="G183" s="12"/>
      <c r="H183" s="12"/>
      <c r="I183" s="12"/>
      <c r="J183" s="18"/>
    </row>
    <row r="184" spans="1:10" x14ac:dyDescent="0.35">
      <c r="A184" s="18"/>
      <c r="B184" s="12"/>
      <c r="C184" s="12"/>
      <c r="D184" s="12"/>
      <c r="E184" s="17"/>
      <c r="F184" s="17"/>
      <c r="G184" s="12"/>
      <c r="H184" s="12"/>
      <c r="I184" s="12"/>
      <c r="J184" s="18"/>
    </row>
    <row r="185" spans="1:10" x14ac:dyDescent="0.35">
      <c r="A185" s="18"/>
      <c r="B185" s="12"/>
      <c r="C185" s="12"/>
      <c r="D185" s="12"/>
      <c r="E185" s="17"/>
      <c r="F185" s="17"/>
      <c r="G185" s="12"/>
      <c r="H185" s="12"/>
      <c r="I185" s="12"/>
      <c r="J185" s="18"/>
    </row>
    <row r="186" spans="1:10" x14ac:dyDescent="0.35">
      <c r="A186" s="18"/>
      <c r="B186" s="12"/>
      <c r="C186" s="12"/>
      <c r="D186" s="12"/>
      <c r="E186" s="17"/>
      <c r="F186" s="17"/>
      <c r="G186" s="12"/>
      <c r="H186" s="12"/>
      <c r="I186" s="12"/>
      <c r="J186" s="18"/>
    </row>
    <row r="187" spans="1:10" x14ac:dyDescent="0.35">
      <c r="A187" s="18"/>
      <c r="B187" s="12"/>
      <c r="C187" s="12"/>
      <c r="D187" s="12"/>
      <c r="E187" s="17"/>
      <c r="F187" s="17"/>
      <c r="G187" s="12"/>
      <c r="H187" s="12"/>
      <c r="I187" s="12"/>
      <c r="J187" s="18"/>
    </row>
    <row r="188" spans="1:10" x14ac:dyDescent="0.35">
      <c r="A188" s="18"/>
      <c r="B188" s="12"/>
      <c r="C188" s="12"/>
      <c r="D188" s="12"/>
      <c r="E188" s="17"/>
      <c r="F188" s="17"/>
      <c r="G188" s="12"/>
      <c r="H188" s="12"/>
      <c r="I188" s="12"/>
      <c r="J188" s="18"/>
    </row>
    <row r="189" spans="1:10" x14ac:dyDescent="0.35">
      <c r="A189" s="18"/>
      <c r="B189" s="12"/>
      <c r="C189" s="12"/>
      <c r="D189" s="12"/>
      <c r="E189" s="17"/>
      <c r="F189" s="17"/>
      <c r="G189" s="12"/>
      <c r="H189" s="12"/>
      <c r="I189" s="12"/>
      <c r="J189" s="18"/>
    </row>
    <row r="190" spans="1:10" x14ac:dyDescent="0.35">
      <c r="A190" s="18"/>
      <c r="B190" s="12"/>
      <c r="C190" s="12"/>
      <c r="D190" s="12"/>
      <c r="E190" s="17"/>
      <c r="F190" s="17"/>
      <c r="G190" s="12"/>
      <c r="H190" s="12"/>
      <c r="I190" s="12"/>
      <c r="J190" s="18"/>
    </row>
    <row r="191" spans="1:10" x14ac:dyDescent="0.35">
      <c r="A191" s="18"/>
      <c r="B191" s="12"/>
      <c r="C191" s="12"/>
      <c r="D191" s="12"/>
      <c r="E191" s="17"/>
      <c r="F191" s="17"/>
      <c r="G191" s="12"/>
      <c r="H191" s="12"/>
      <c r="I191" s="12"/>
      <c r="J191" s="18"/>
    </row>
    <row r="192" spans="1:10" x14ac:dyDescent="0.35">
      <c r="A192" s="18"/>
      <c r="B192" s="12"/>
      <c r="C192" s="12"/>
      <c r="D192" s="12"/>
      <c r="E192" s="17"/>
      <c r="F192" s="17"/>
      <c r="G192" s="12"/>
      <c r="H192" s="12"/>
      <c r="I192" s="12"/>
      <c r="J192" s="18"/>
    </row>
    <row r="193" spans="1:10" x14ac:dyDescent="0.35">
      <c r="A193" s="18"/>
      <c r="B193" s="12"/>
      <c r="C193" s="12"/>
      <c r="D193" s="12"/>
      <c r="E193" s="17"/>
      <c r="F193" s="17"/>
      <c r="G193" s="12"/>
      <c r="H193" s="12"/>
      <c r="I193" s="12"/>
      <c r="J193" s="18"/>
    </row>
    <row r="194" spans="1:10" x14ac:dyDescent="0.35">
      <c r="A194" s="18"/>
      <c r="B194" s="12"/>
      <c r="C194" s="12"/>
      <c r="D194" s="12"/>
      <c r="E194" s="17"/>
      <c r="F194" s="17"/>
      <c r="G194" s="12"/>
      <c r="H194" s="12"/>
      <c r="I194" s="12"/>
      <c r="J194" s="18"/>
    </row>
    <row r="195" spans="1:10" x14ac:dyDescent="0.35">
      <c r="A195" s="18"/>
      <c r="B195" s="12"/>
      <c r="C195" s="12"/>
      <c r="D195" s="12"/>
      <c r="E195" s="17"/>
      <c r="F195" s="17"/>
      <c r="G195" s="12"/>
      <c r="H195" s="12"/>
      <c r="I195" s="12"/>
      <c r="J195" s="18"/>
    </row>
    <row r="196" spans="1:10" x14ac:dyDescent="0.35">
      <c r="A196" s="18"/>
      <c r="B196" s="12"/>
      <c r="C196" s="12"/>
      <c r="D196" s="12"/>
      <c r="E196" s="17"/>
      <c r="F196" s="17"/>
      <c r="G196" s="12"/>
      <c r="H196" s="12"/>
      <c r="I196" s="12"/>
      <c r="J196" s="18"/>
    </row>
    <row r="197" spans="1:10" x14ac:dyDescent="0.35">
      <c r="A197" s="18"/>
      <c r="B197" s="12"/>
      <c r="C197" s="12"/>
      <c r="D197" s="12"/>
      <c r="E197" s="17"/>
      <c r="F197" s="17"/>
      <c r="G197" s="12"/>
      <c r="H197" s="12"/>
      <c r="I197" s="12"/>
      <c r="J197" s="18"/>
    </row>
    <row r="198" spans="1:10" x14ac:dyDescent="0.35">
      <c r="A198" s="18"/>
      <c r="B198" s="12"/>
      <c r="C198" s="12"/>
      <c r="D198" s="12"/>
      <c r="E198" s="17"/>
      <c r="F198" s="17"/>
      <c r="G198" s="12"/>
      <c r="H198" s="12"/>
      <c r="I198" s="12"/>
      <c r="J198" s="18"/>
    </row>
    <row r="199" spans="1:10" x14ac:dyDescent="0.35">
      <c r="A199" s="18"/>
      <c r="B199" s="12"/>
      <c r="C199" s="12"/>
      <c r="D199" s="12"/>
      <c r="E199" s="17"/>
      <c r="F199" s="17"/>
      <c r="G199" s="12"/>
      <c r="H199" s="12"/>
      <c r="I199" s="12"/>
      <c r="J199" s="18"/>
    </row>
    <row r="200" spans="1:10" x14ac:dyDescent="0.35">
      <c r="A200" s="18"/>
      <c r="B200" s="12"/>
      <c r="C200" s="12"/>
      <c r="D200" s="12"/>
      <c r="E200" s="17"/>
      <c r="F200" s="17"/>
      <c r="G200" s="12"/>
      <c r="H200" s="12"/>
      <c r="I200" s="12"/>
      <c r="J200" s="18"/>
    </row>
    <row r="201" spans="1:10" x14ac:dyDescent="0.35">
      <c r="A201" s="18"/>
      <c r="B201" s="12"/>
      <c r="C201" s="12"/>
      <c r="D201" s="12"/>
      <c r="E201" s="17"/>
      <c r="F201" s="17"/>
      <c r="G201" s="12"/>
      <c r="H201" s="12"/>
      <c r="I201" s="12"/>
      <c r="J201" s="18"/>
    </row>
    <row r="202" spans="1:10" x14ac:dyDescent="0.35">
      <c r="A202" s="18"/>
      <c r="B202" s="12"/>
      <c r="C202" s="12"/>
      <c r="D202" s="12"/>
      <c r="E202" s="17"/>
      <c r="F202" s="17"/>
      <c r="G202" s="12"/>
      <c r="H202" s="12"/>
      <c r="I202" s="12"/>
      <c r="J202" s="18"/>
    </row>
    <row r="203" spans="1:10" x14ac:dyDescent="0.35">
      <c r="A203" s="18"/>
      <c r="B203" s="12"/>
      <c r="C203" s="12"/>
      <c r="D203" s="12"/>
      <c r="E203" s="17"/>
      <c r="F203" s="17"/>
      <c r="G203" s="12"/>
      <c r="H203" s="12"/>
      <c r="I203" s="12"/>
      <c r="J203" s="18"/>
    </row>
    <row r="204" spans="1:10" x14ac:dyDescent="0.35">
      <c r="A204" s="18"/>
      <c r="B204" s="12"/>
      <c r="C204" s="12"/>
      <c r="D204" s="12"/>
      <c r="E204" s="17"/>
      <c r="F204" s="17"/>
      <c r="G204" s="12"/>
      <c r="H204" s="12"/>
      <c r="I204" s="12"/>
      <c r="J204" s="18"/>
    </row>
    <row r="207" spans="1:10" x14ac:dyDescent="0.35">
      <c r="A207" s="29" t="s">
        <v>1135</v>
      </c>
      <c r="B207" s="29"/>
      <c r="C207" s="29"/>
      <c r="D207" s="29"/>
    </row>
    <row r="208" spans="1:10" ht="348.75" customHeight="1" x14ac:dyDescent="0.35">
      <c r="A208" s="42" t="s">
        <v>1136</v>
      </c>
      <c r="B208" s="42"/>
    </row>
    <row r="209" spans="1:2" x14ac:dyDescent="0.35">
      <c r="A209" s="42"/>
      <c r="B209" s="42"/>
    </row>
    <row r="210" spans="1:2" x14ac:dyDescent="0.35">
      <c r="A210" s="42"/>
      <c r="B210" s="42"/>
    </row>
    <row r="211" spans="1:2" x14ac:dyDescent="0.35">
      <c r="A211" s="42"/>
      <c r="B211" s="42"/>
    </row>
  </sheetData>
  <autoFilter ref="A4:J204" xr:uid="{00000000-0009-0000-0000-00000C000000}"/>
  <mergeCells count="1">
    <mergeCell ref="A208:B211"/>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2">
        <x14:dataValidation type="list" allowBlank="1" showErrorMessage="1" errorTitle="Not on the list" error="Pick a value from the list." xr:uid="{00000000-0002-0000-0C00-000000000000}">
          <x14:formula1>
            <xm:f>Lists!$M$5:$M$22</xm:f>
          </x14:formula1>
          <x14:formula2>
            <xm:f>0</xm:f>
          </x14:formula2>
          <xm:sqref>B5:B204</xm:sqref>
        </x14:dataValidation>
        <x14:dataValidation type="list" allowBlank="1" showErrorMessage="1" errorTitle="Not on the list" error="Pick a value from the list." xr:uid="{00000000-0002-0000-0C00-000001000000}">
          <x14:formula1>
            <xm:f>Lists!$D$5:$D$6</xm:f>
          </x14:formula1>
          <x14:formula2>
            <xm:f>0</xm:f>
          </x14:formula2>
          <xm:sqref>E5:F204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548235"/>
    <pageSetUpPr fitToPage="1"/>
  </sheetPr>
  <dimension ref="A1:G25"/>
  <sheetViews>
    <sheetView showGridLines="0" topLeftCell="A11" zoomScaleNormal="100" workbookViewId="0">
      <selection activeCell="A21" sqref="A21:B25"/>
    </sheetView>
  </sheetViews>
  <sheetFormatPr defaultColWidth="8.7265625" defaultRowHeight="14.5" x14ac:dyDescent="0.35"/>
  <cols>
    <col min="1" max="1" width="30" style="2" customWidth="1"/>
    <col min="2" max="2" width="58" style="2" customWidth="1"/>
    <col min="3" max="3" width="22" style="2" customWidth="1"/>
    <col min="4" max="4" width="18" style="2" customWidth="1"/>
    <col min="5" max="5" width="14" style="2" customWidth="1"/>
    <col min="6" max="6" width="15" style="2" customWidth="1"/>
    <col min="7" max="7" width="14" style="2" customWidth="1"/>
    <col min="8" max="16384" width="8.7265625" style="2"/>
  </cols>
  <sheetData>
    <row r="1" spans="1:7" ht="21" x14ac:dyDescent="0.5">
      <c r="A1" s="1" t="s">
        <v>44</v>
      </c>
    </row>
    <row r="2" spans="1:7" x14ac:dyDescent="0.35">
      <c r="A2" s="3" t="s">
        <v>998</v>
      </c>
    </row>
    <row r="4" spans="1:7" ht="33.75" customHeight="1" x14ac:dyDescent="0.35">
      <c r="A4" s="9" t="s">
        <v>999</v>
      </c>
      <c r="B4" s="9" t="s">
        <v>1000</v>
      </c>
      <c r="C4" s="9" t="s">
        <v>1001</v>
      </c>
      <c r="D4" s="9" t="s">
        <v>1002</v>
      </c>
      <c r="E4" s="9" t="s">
        <v>1003</v>
      </c>
      <c r="F4" s="9" t="s">
        <v>1004</v>
      </c>
      <c r="G4" s="9" t="s">
        <v>116</v>
      </c>
    </row>
    <row r="5" spans="1:7" ht="43.5" customHeight="1" x14ac:dyDescent="0.35">
      <c r="A5" s="11" t="s">
        <v>1005</v>
      </c>
      <c r="B5" s="11" t="s">
        <v>1006</v>
      </c>
      <c r="C5" s="11" t="s">
        <v>1007</v>
      </c>
      <c r="D5" s="10">
        <v>12</v>
      </c>
      <c r="E5" s="18"/>
      <c r="F5" s="25" t="str">
        <f t="shared" ref="F5:F15" si="0">IF(OR(E5="",D5=""),"",EDATE(E5,D5))</f>
        <v/>
      </c>
      <c r="G5" s="14" t="str">
        <f t="shared" ref="G5:G15" ca="1" si="1">IF(F5="","",IF(F5&lt;TODAY(),"Overdue","On schedule"))</f>
        <v/>
      </c>
    </row>
    <row r="6" spans="1:7" ht="43.5" customHeight="1" x14ac:dyDescent="0.35">
      <c r="A6" s="11" t="s">
        <v>1008</v>
      </c>
      <c r="B6" s="11" t="s">
        <v>1009</v>
      </c>
      <c r="C6" s="11" t="s">
        <v>1010</v>
      </c>
      <c r="D6" s="10">
        <v>12</v>
      </c>
      <c r="E6" s="18"/>
      <c r="F6" s="25" t="str">
        <f t="shared" si="0"/>
        <v/>
      </c>
      <c r="G6" s="14" t="str">
        <f t="shared" ca="1" si="1"/>
        <v/>
      </c>
    </row>
    <row r="7" spans="1:7" ht="43.5" customHeight="1" x14ac:dyDescent="0.35">
      <c r="A7" s="11" t="s">
        <v>1011</v>
      </c>
      <c r="B7" s="11" t="s">
        <v>1012</v>
      </c>
      <c r="C7" s="11" t="s">
        <v>1013</v>
      </c>
      <c r="D7" s="10">
        <v>12</v>
      </c>
      <c r="E7" s="18"/>
      <c r="F7" s="25" t="str">
        <f t="shared" si="0"/>
        <v/>
      </c>
      <c r="G7" s="14" t="str">
        <f t="shared" ca="1" si="1"/>
        <v/>
      </c>
    </row>
    <row r="8" spans="1:7" ht="43.5" customHeight="1" x14ac:dyDescent="0.35">
      <c r="A8" s="11" t="s">
        <v>1014</v>
      </c>
      <c r="B8" s="11" t="s">
        <v>1015</v>
      </c>
      <c r="C8" s="11" t="s">
        <v>1016</v>
      </c>
      <c r="D8" s="17"/>
      <c r="E8" s="18"/>
      <c r="F8" s="25" t="str">
        <f t="shared" si="0"/>
        <v/>
      </c>
      <c r="G8" s="14" t="str">
        <f t="shared" ca="1" si="1"/>
        <v/>
      </c>
    </row>
    <row r="9" spans="1:7" ht="43.5" customHeight="1" x14ac:dyDescent="0.35">
      <c r="A9" s="11" t="s">
        <v>1017</v>
      </c>
      <c r="B9" s="11" t="s">
        <v>1018</v>
      </c>
      <c r="C9" s="11" t="s">
        <v>1019</v>
      </c>
      <c r="D9" s="17"/>
      <c r="E9" s="18"/>
      <c r="F9" s="25" t="str">
        <f t="shared" si="0"/>
        <v/>
      </c>
      <c r="G9" s="14" t="str">
        <f t="shared" ca="1" si="1"/>
        <v/>
      </c>
    </row>
    <row r="10" spans="1:7" ht="43.5" customHeight="1" x14ac:dyDescent="0.35">
      <c r="A10" s="11" t="s">
        <v>1020</v>
      </c>
      <c r="B10" s="11" t="s">
        <v>1021</v>
      </c>
      <c r="C10" s="11" t="s">
        <v>1022</v>
      </c>
      <c r="D10" s="17"/>
      <c r="E10" s="18"/>
      <c r="F10" s="25" t="str">
        <f t="shared" si="0"/>
        <v/>
      </c>
      <c r="G10" s="14" t="str">
        <f t="shared" ca="1" si="1"/>
        <v/>
      </c>
    </row>
    <row r="11" spans="1:7" ht="43.5" customHeight="1" x14ac:dyDescent="0.35">
      <c r="A11" s="11" t="s">
        <v>1023</v>
      </c>
      <c r="B11" s="11" t="s">
        <v>1024</v>
      </c>
      <c r="C11" s="11" t="s">
        <v>1025</v>
      </c>
      <c r="D11" s="17"/>
      <c r="E11" s="18"/>
      <c r="F11" s="25" t="str">
        <f t="shared" si="0"/>
        <v/>
      </c>
      <c r="G11" s="14" t="str">
        <f t="shared" ca="1" si="1"/>
        <v/>
      </c>
    </row>
    <row r="12" spans="1:7" ht="43.5" customHeight="1" x14ac:dyDescent="0.35">
      <c r="A12" s="11" t="s">
        <v>1026</v>
      </c>
      <c r="B12" s="11" t="s">
        <v>1027</v>
      </c>
      <c r="C12" s="11" t="s">
        <v>1028</v>
      </c>
      <c r="D12" s="17"/>
      <c r="E12" s="18"/>
      <c r="F12" s="25" t="str">
        <f t="shared" si="0"/>
        <v/>
      </c>
      <c r="G12" s="14" t="str">
        <f t="shared" ca="1" si="1"/>
        <v/>
      </c>
    </row>
    <row r="13" spans="1:7" ht="43.5" customHeight="1" x14ac:dyDescent="0.35">
      <c r="A13" s="11" t="s">
        <v>1029</v>
      </c>
      <c r="B13" s="11" t="s">
        <v>1030</v>
      </c>
      <c r="C13" s="11" t="s">
        <v>1031</v>
      </c>
      <c r="D13" s="17"/>
      <c r="E13" s="18"/>
      <c r="F13" s="25" t="str">
        <f t="shared" si="0"/>
        <v/>
      </c>
      <c r="G13" s="14" t="str">
        <f t="shared" ca="1" si="1"/>
        <v/>
      </c>
    </row>
    <row r="14" spans="1:7" ht="43.5" customHeight="1" x14ac:dyDescent="0.35">
      <c r="A14" s="11" t="s">
        <v>1032</v>
      </c>
      <c r="B14" s="11" t="s">
        <v>1033</v>
      </c>
      <c r="C14" s="11" t="s">
        <v>1034</v>
      </c>
      <c r="D14" s="17"/>
      <c r="E14" s="18"/>
      <c r="F14" s="25" t="str">
        <f t="shared" si="0"/>
        <v/>
      </c>
      <c r="G14" s="14" t="str">
        <f t="shared" ca="1" si="1"/>
        <v/>
      </c>
    </row>
    <row r="15" spans="1:7" ht="43.5" customHeight="1" x14ac:dyDescent="0.35">
      <c r="A15" s="11" t="s">
        <v>1035</v>
      </c>
      <c r="B15" s="11" t="s">
        <v>1036</v>
      </c>
      <c r="C15" s="11" t="s">
        <v>1037</v>
      </c>
      <c r="D15" s="17"/>
      <c r="E15" s="18"/>
      <c r="F15" s="25" t="str">
        <f t="shared" si="0"/>
        <v/>
      </c>
      <c r="G15" s="14" t="str">
        <f t="shared" ca="1" si="1"/>
        <v/>
      </c>
    </row>
    <row r="18" spans="1:7" ht="31.5" customHeight="1" x14ac:dyDescent="0.35">
      <c r="A18" s="35" t="s">
        <v>1038</v>
      </c>
      <c r="B18" s="35"/>
      <c r="C18" s="35"/>
      <c r="D18" s="35"/>
      <c r="E18" s="35"/>
      <c r="F18" s="35"/>
      <c r="G18" s="35"/>
    </row>
    <row r="20" spans="1:7" x14ac:dyDescent="0.35">
      <c r="A20" s="34" t="s">
        <v>1135</v>
      </c>
      <c r="B20" s="34"/>
    </row>
    <row r="21" spans="1:7" ht="15" customHeight="1" x14ac:dyDescent="0.35">
      <c r="A21" s="31" t="s">
        <v>1136</v>
      </c>
      <c r="B21" s="31"/>
    </row>
    <row r="22" spans="1:7" x14ac:dyDescent="0.35">
      <c r="A22" s="31"/>
      <c r="B22" s="31"/>
    </row>
    <row r="23" spans="1:7" x14ac:dyDescent="0.35">
      <c r="A23" s="31"/>
      <c r="B23" s="31"/>
    </row>
    <row r="24" spans="1:7" x14ac:dyDescent="0.35">
      <c r="A24" s="31"/>
      <c r="B24" s="31"/>
    </row>
    <row r="25" spans="1:7" x14ac:dyDescent="0.35">
      <c r="A25" s="31"/>
      <c r="B25" s="31"/>
    </row>
  </sheetData>
  <mergeCells count="3">
    <mergeCell ref="A18:G18"/>
    <mergeCell ref="A20:B20"/>
    <mergeCell ref="A21:B25"/>
  </mergeCells>
  <conditionalFormatting sqref="G5:G30">
    <cfRule type="cellIs" dxfId="0" priority="2" operator="equal">
      <formula>"Overdue"</formula>
    </cfRule>
  </conditionalFormatting>
  <pageMargins left="0.75" right="0.75" top="1" bottom="1" header="0.511811023622047" footer="0.511811023622047"/>
  <pageSetup fitToHeight="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808080"/>
    <pageSetUpPr fitToPage="1"/>
  </sheetPr>
  <dimension ref="A1:P22"/>
  <sheetViews>
    <sheetView showGridLines="0" zoomScaleNormal="100" workbookViewId="0">
      <selection activeCell="C12" sqref="C12"/>
    </sheetView>
  </sheetViews>
  <sheetFormatPr defaultColWidth="8.7265625" defaultRowHeight="14.5" x14ac:dyDescent="0.35"/>
  <cols>
    <col min="1" max="7" width="28" style="2" customWidth="1"/>
    <col min="8" max="8" width="30" style="2" customWidth="1"/>
    <col min="9" max="9" width="40" style="2" customWidth="1"/>
    <col min="10" max="12" width="28" style="2" customWidth="1"/>
    <col min="13" max="14" width="60" style="2" customWidth="1"/>
    <col min="15" max="16" width="28" style="2" customWidth="1"/>
    <col min="17" max="16384" width="8.7265625" style="2"/>
  </cols>
  <sheetData>
    <row r="1" spans="1:16" ht="21" x14ac:dyDescent="0.5">
      <c r="A1" s="1" t="s">
        <v>46</v>
      </c>
    </row>
    <row r="2" spans="1:16" x14ac:dyDescent="0.35">
      <c r="A2" s="3" t="s">
        <v>1039</v>
      </c>
    </row>
    <row r="4" spans="1:16" x14ac:dyDescent="0.35">
      <c r="A4" s="27" t="s">
        <v>1040</v>
      </c>
      <c r="B4" s="27" t="s">
        <v>1041</v>
      </c>
      <c r="C4" s="27" t="s">
        <v>152</v>
      </c>
      <c r="D4" s="27" t="s">
        <v>1042</v>
      </c>
      <c r="E4" s="27" t="s">
        <v>1043</v>
      </c>
      <c r="F4" s="27" t="s">
        <v>1044</v>
      </c>
      <c r="G4" s="27" t="s">
        <v>272</v>
      </c>
      <c r="H4" s="27" t="s">
        <v>1045</v>
      </c>
      <c r="I4" s="27" t="s">
        <v>1046</v>
      </c>
      <c r="J4" s="27" t="s">
        <v>1047</v>
      </c>
      <c r="K4" s="27" t="s">
        <v>1048</v>
      </c>
      <c r="L4" s="27" t="s">
        <v>969</v>
      </c>
      <c r="M4" s="27" t="s">
        <v>1049</v>
      </c>
      <c r="N4" s="27" t="s">
        <v>1050</v>
      </c>
      <c r="O4" s="27" t="s">
        <v>1051</v>
      </c>
      <c r="P4" s="27" t="s">
        <v>1052</v>
      </c>
    </row>
    <row r="5" spans="1:16" x14ac:dyDescent="0.35">
      <c r="A5" s="28" t="s">
        <v>80</v>
      </c>
      <c r="B5" s="28" t="s">
        <v>323</v>
      </c>
      <c r="C5" s="28" t="s">
        <v>1053</v>
      </c>
      <c r="D5" s="28" t="s">
        <v>104</v>
      </c>
      <c r="E5" s="28" t="s">
        <v>104</v>
      </c>
      <c r="F5" s="28" t="s">
        <v>82</v>
      </c>
      <c r="G5" s="28" t="s">
        <v>1054</v>
      </c>
      <c r="H5" s="28" t="s">
        <v>1055</v>
      </c>
      <c r="I5" s="28" t="s">
        <v>82</v>
      </c>
      <c r="J5" s="28" t="s">
        <v>1056</v>
      </c>
      <c r="K5" s="28" t="s">
        <v>1057</v>
      </c>
      <c r="L5" s="28" t="s">
        <v>1058</v>
      </c>
      <c r="M5" s="28" t="s">
        <v>1059</v>
      </c>
      <c r="N5" s="28" t="s">
        <v>1060</v>
      </c>
      <c r="O5" s="28">
        <v>1</v>
      </c>
      <c r="P5" s="28" t="s">
        <v>323</v>
      </c>
    </row>
    <row r="6" spans="1:16" x14ac:dyDescent="0.35">
      <c r="A6" s="28" t="s">
        <v>81</v>
      </c>
      <c r="B6" s="28" t="s">
        <v>108</v>
      </c>
      <c r="C6" s="28" t="s">
        <v>1061</v>
      </c>
      <c r="D6" s="28" t="s">
        <v>110</v>
      </c>
      <c r="E6" s="28" t="s">
        <v>110</v>
      </c>
      <c r="F6" s="28" t="s">
        <v>1062</v>
      </c>
      <c r="G6" s="28" t="s">
        <v>1063</v>
      </c>
      <c r="H6" s="28" t="s">
        <v>155</v>
      </c>
      <c r="I6" s="28" t="s">
        <v>1062</v>
      </c>
      <c r="J6" s="28" t="s">
        <v>1064</v>
      </c>
      <c r="K6" s="28" t="s">
        <v>1065</v>
      </c>
      <c r="L6" s="28" t="s">
        <v>1066</v>
      </c>
      <c r="M6" s="28" t="s">
        <v>1067</v>
      </c>
      <c r="N6" s="28" t="s">
        <v>1068</v>
      </c>
      <c r="O6" s="28">
        <v>2</v>
      </c>
      <c r="P6" s="28" t="s">
        <v>108</v>
      </c>
    </row>
    <row r="7" spans="1:16" x14ac:dyDescent="0.35">
      <c r="A7" s="28" t="s">
        <v>82</v>
      </c>
      <c r="B7" s="28" t="s">
        <v>157</v>
      </c>
      <c r="C7" s="28" t="s">
        <v>160</v>
      </c>
      <c r="E7" s="28" t="s">
        <v>1069</v>
      </c>
      <c r="F7" s="28" t="s">
        <v>1070</v>
      </c>
      <c r="G7" s="28" t="s">
        <v>1071</v>
      </c>
      <c r="H7" s="28" t="s">
        <v>1072</v>
      </c>
      <c r="I7" s="28" t="s">
        <v>1073</v>
      </c>
      <c r="J7" s="28" t="s">
        <v>1074</v>
      </c>
      <c r="K7" s="28" t="s">
        <v>1075</v>
      </c>
      <c r="M7" s="28" t="s">
        <v>1076</v>
      </c>
      <c r="N7" s="28" t="s">
        <v>1077</v>
      </c>
      <c r="O7" s="28">
        <v>3</v>
      </c>
      <c r="P7" s="28" t="s">
        <v>157</v>
      </c>
    </row>
    <row r="8" spans="1:16" x14ac:dyDescent="0.35">
      <c r="B8" s="28" t="s">
        <v>322</v>
      </c>
      <c r="C8" s="28" t="s">
        <v>1078</v>
      </c>
      <c r="F8" s="28" t="s">
        <v>1079</v>
      </c>
      <c r="G8" s="28" t="s">
        <v>1080</v>
      </c>
      <c r="H8" s="28" t="s">
        <v>1081</v>
      </c>
      <c r="J8" s="28" t="s">
        <v>1081</v>
      </c>
      <c r="M8" s="28" t="s">
        <v>1082</v>
      </c>
      <c r="N8" s="28" t="s">
        <v>1083</v>
      </c>
      <c r="O8" s="28">
        <v>4</v>
      </c>
      <c r="P8" s="28" t="s">
        <v>322</v>
      </c>
    </row>
    <row r="9" spans="1:16" x14ac:dyDescent="0.35">
      <c r="C9" s="28" t="s">
        <v>1084</v>
      </c>
      <c r="M9" s="28" t="s">
        <v>1085</v>
      </c>
      <c r="N9" s="28" t="s">
        <v>1086</v>
      </c>
    </row>
    <row r="10" spans="1:16" x14ac:dyDescent="0.35">
      <c r="M10" s="28" t="s">
        <v>1087</v>
      </c>
      <c r="N10" s="28" t="s">
        <v>1088</v>
      </c>
    </row>
    <row r="11" spans="1:16" x14ac:dyDescent="0.35">
      <c r="A11" s="30" t="s">
        <v>1135</v>
      </c>
      <c r="B11" s="30"/>
      <c r="C11" s="30"/>
      <c r="M11" s="28" t="s">
        <v>1089</v>
      </c>
      <c r="N11" s="28" t="s">
        <v>1090</v>
      </c>
    </row>
    <row r="12" spans="1:16" ht="146.25" customHeight="1" x14ac:dyDescent="0.35">
      <c r="A12" s="31" t="s">
        <v>1136</v>
      </c>
      <c r="B12" s="31"/>
      <c r="M12" s="28" t="s">
        <v>1091</v>
      </c>
      <c r="N12" s="28" t="s">
        <v>1092</v>
      </c>
    </row>
    <row r="13" spans="1:16" x14ac:dyDescent="0.35">
      <c r="M13" s="28" t="s">
        <v>1093</v>
      </c>
      <c r="N13" s="28" t="s">
        <v>1094</v>
      </c>
    </row>
    <row r="14" spans="1:16" x14ac:dyDescent="0.35">
      <c r="M14" s="28" t="s">
        <v>1095</v>
      </c>
    </row>
    <row r="15" spans="1:16" x14ac:dyDescent="0.35">
      <c r="M15" s="28" t="s">
        <v>1096</v>
      </c>
    </row>
    <row r="16" spans="1:16" x14ac:dyDescent="0.35">
      <c r="M16" s="28" t="s">
        <v>1097</v>
      </c>
    </row>
    <row r="17" spans="13:13" x14ac:dyDescent="0.35">
      <c r="M17" s="28" t="s">
        <v>1098</v>
      </c>
    </row>
    <row r="18" spans="13:13" x14ac:dyDescent="0.35">
      <c r="M18" s="28" t="s">
        <v>1099</v>
      </c>
    </row>
    <row r="19" spans="13:13" x14ac:dyDescent="0.35">
      <c r="M19" s="28" t="s">
        <v>1100</v>
      </c>
    </row>
    <row r="20" spans="13:13" x14ac:dyDescent="0.35">
      <c r="M20" s="28" t="s">
        <v>1101</v>
      </c>
    </row>
    <row r="21" spans="13:13" x14ac:dyDescent="0.35">
      <c r="M21" s="28" t="s">
        <v>1102</v>
      </c>
    </row>
    <row r="22" spans="13:13" x14ac:dyDescent="0.35">
      <c r="M22" s="28" t="s">
        <v>1103</v>
      </c>
    </row>
  </sheetData>
  <mergeCells count="1">
    <mergeCell ref="A12:B12"/>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Read Me</vt:lpstr>
      <vt:lpstr>Starting Point</vt:lpstr>
      <vt:lpstr>Supplier Inventory</vt:lpstr>
      <vt:lpstr>Decisions and Sign-offs</vt:lpstr>
      <vt:lpstr>Supplier Assessment</vt:lpstr>
      <vt:lpstr>Assessment Questions</vt:lpstr>
      <vt:lpstr>Risk Factors</vt:lpstr>
      <vt:lpstr>Screening Log</vt:lpstr>
      <vt:lpstr>Scoring Grids</vt:lpstr>
      <vt:lpstr>Controls and Evidence</vt:lpstr>
      <vt:lpstr>Training</vt:lpstr>
      <vt:lpstr>Measures</vt:lpstr>
      <vt:lpstr>Events Log</vt:lpstr>
      <vt:lpstr>Recurring Checks</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Kate Savage</cp:lastModifiedBy>
  <cp:revision>0</cp:revision>
  <dcterms:created xsi:type="dcterms:W3CDTF">2026-10-01T18:12:58Z</dcterms:created>
  <dcterms:modified xsi:type="dcterms:W3CDTF">2026-10-06T18:46:42Z</dcterms:modified>
  <dc:language>en-US</dc:language>
</cp:coreProperties>
</file>